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RET\"/>
    </mc:Choice>
  </mc:AlternateContent>
  <xr:revisionPtr revIDLastSave="0" documentId="8_{6373517B-F94C-4BCA-998D-F80073526937}" xr6:coauthVersionLast="47" xr6:coauthVersionMax="47" xr10:uidLastSave="{00000000-0000-0000-0000-000000000000}"/>
  <bookViews>
    <workbookView xWindow="1305" yWindow="810" windowWidth="27315" windowHeight="14670" tabRatio="863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<sst xmlns="http://schemas.openxmlformats.org/spreadsheetml/2006/main" count="935" uniqueCount="665">
  <si>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</si>
  <si>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</si>
  <si>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</si>
  <si>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</si>
  <si>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</si>
  <si>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</si>
  <si>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</si>
  <si>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</si>
  <si>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</si>
  <si>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</si>
  <si>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</si>
  <si>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</si>
  <si>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</si>
  <si>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</si>
  <si>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</si>
  <si>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</si>
  <si>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</si>
  <si>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</si>
  <si>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</si>
  <si>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</si>
  <si>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</si>
  <si>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</si>
  <si>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</si>
  <si>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</si>
  <si>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</si>
  <si>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</si>
  <si>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</si>
  <si>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</si>
  <si>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</si>
  <si>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</si>
  <si>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</si>
  <si>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</si>
  <si>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</si>
  <si>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</si>
  <si>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</si>
  <si>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</si>
  <si>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</si>
  <si>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</si>
  <si>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</si>
  <si>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</si>
  <si>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</si>
  <si>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</si>
  <si>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</si>
  <si>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</si>
  <si>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</si>
  <si>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</si>
  <si>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</si>
  <si>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</si>
  <si>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</si>
  <si>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</si>
  <si>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</si>
  <si>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</si>
  <si>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</si>
  <si>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</si>
  <si>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</si>
  <si>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</si>
  <si>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</si>
  <si>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</si>
  <si>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</si>
  <si>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</si>
  <si>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</si>
  <si>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</si>
  <si>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</si>
  <si>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</si>
  <si>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</si>
  <si>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</si>
  <si>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</si>
  <si>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</si>
  <si>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</si>
  <si>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</si>
  <si>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</si>
  <si>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</si>
  <si>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</si>
  <si>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</si>
  <si>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</si>
  <si>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</si>
  <si>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</si>
  <si>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</si>
  <si>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</si>
  <si>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</si>
  <si>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</si>
  <si>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</si>
  <si>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</si>
  <si>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</si>
  <si>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</si>
  <si>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</si>
  <si>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</si>
  <si>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</si>
  <si>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</si>
  <si>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</si>
  <si>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</si>
  <si>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</si>
  <si>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</si>
  <si>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</si>
  <si>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</si>
  <si>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</si>
  <si>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</si>
  <si>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</si>
  <si>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</si>
  <si>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</si>
  <si>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</si>
  <si>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</si>
  <si>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</si>
  <si>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</si>
  <si>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</si>
  <si>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</si>
  <si>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</si>
  <si>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</si>
  <si>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</si>
  <si>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</si>
  <si>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</si>
  <si>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</si>
  <si>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</si>
  <si>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</si>
  <si>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</si>
  <si>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</si>
  <si>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</si>
  <si>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</si>
  <si>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</si>
  <si>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</si>
  <si>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</si>
  <si>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</si>
  <si>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</si>
  <si>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</si>
  <si>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</si>
  <si>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</si>
  <si>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</si>
  <si>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</si>
  <si>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</si>
  <si>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</si>
  <si>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</si>
  <si>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</si>
  <si>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</si>
  <si>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</si>
  <si>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</si>
  <si>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</si>
  <si>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</si>
  <si>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</si>
  <si>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</si>
  <si>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</si>
  <si>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</si>
  <si>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</si>
  <si>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</si>
  <si>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</si>
  <si>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</si>
  <si>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</si>
  <si>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</si>
  <si>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</si>
  <si>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</si>
  <si>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</si>
  <si>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</si>
  <si>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</si>
  <si>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</si>
  <si>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</si>
  <si>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</si>
  <si>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</si>
  <si>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</si>
  <si>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</si>
  <si>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</si>
  <si>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</si>
  <si>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</si>
  <si>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</si>
  <si>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</si>
  <si>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</si>
  <si>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</si>
  <si>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</si>
  <si>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</si>
  <si>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</si>
  <si>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</si>
  <si>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</si>
  <si>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</si>
  <si>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</si>
  <si>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</si>
  <si>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</si>
  <si>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</si>
  <si>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</si>
  <si>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</si>
  <si>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</si>
  <si>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</si>
  <si>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</si>
  <si>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</si>
  <si>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</si>
  <si>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</si>
  <si>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</si>
  <si>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</si>
  <si>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</si>
  <si>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</si>
  <si>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</si>
  <si>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</si>
  <si>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</si>
  <si>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</si>
  <si>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</si>
  <si>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</si>
  <si>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</si>
  <si>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</si>
  <si>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</si>
  <si>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</si>
  <si>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</si>
  <si>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</si>
  <si>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</si>
  <si>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</si>
  <si>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</si>
  <si>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</si>
  <si>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</si>
  <si>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</si>
  <si>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</si>
  <si>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</si>
  <si>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</si>
  <si>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</si>
  <si>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</si>
  <si>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</si>
  <si>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</si>
  <si>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</si>
  <si>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</si>
  <si>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</si>
  <si>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</si>
  <si>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</si>
  <si>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</si>
  <si>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</si>
  <si>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</si>
  <si>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</si>
  <si>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</si>
  <si>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</si>
  <si>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</si>
  <si>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</si>
  <si>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</si>
  <si>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</si>
  <si>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</si>
  <si>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</si>
  <si>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</si>
  <si>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</si>
  <si>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</si>
  <si>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</si>
  <si>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</si>
  <si>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</si>
  <si>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</si>
  <si>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</si>
  <si>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</si>
  <si>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</si>
  <si>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</si>
  <si>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</si>
  <si>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</si>
  <si>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</si>
  <si>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</si>
  <si>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</si>
  <si>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</si>
  <si>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</si>
  <si>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</si>
  <si>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</si>
  <si>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</si>
  <si>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</si>
  <si>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</si>
  <si>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</si>
  <si>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</si>
  <si>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</si>
  <si>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</si>
  <si>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</si>
  <si>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</si>
  <si>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</si>
  <si>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</si>
  <si>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</si>
  <si>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</si>
  <si>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</si>
  <si>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</si>
  <si>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</si>
  <si>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</si>
  <si>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</si>
  <si>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</si>
  <si>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</si>
  <si>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</si>
  <si>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</si>
  <si>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</si>
  <si>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</si>
  <si>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</si>
  <si>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</si>
  <si>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</si>
  <si>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</si>
  <si>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</si>
  <si>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</si>
  <si>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</si>
  <si>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</si>
  <si>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</si>
  <si>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</si>
  <si>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</si>
  <si>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</si>
  <si>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</si>
  <si>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</si>
  <si>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</si>
  <si>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</si>
  <si>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</si>
  <si>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</si>
  <si>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</si>
  <si>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</si>
  <si>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</si>
  <si>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</si>
  <si>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</si>
  <si>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</si>
  <si>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</si>
  <si>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</si>
  <si>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</si>
  <si>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</si>
  <si>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</si>
  <si>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</si>
  <si>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</si>
  <si>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</si>
  <si>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</si>
  <si>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</si>
  <si>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</si>
  <si>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</si>
  <si>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</si>
  <si>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</si>
  <si>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</si>
  <si>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</si>
  <si>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</si>
  <si>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</si>
  <si>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</si>
  <si>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</si>
  <si>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</si>
  <si>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</si>
  <si>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</si>
  <si>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</si>
  <si>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</si>
  <si>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</si>
  <si>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</si>
  <si>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</si>
  <si>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</si>
  <si>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</si>
  <si>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</si>
  <si>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</si>
  <si>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</si>
  <si>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</si>
  <si>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</si>
  <si>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</si>
  <si>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</si>
  <si>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</si>
  <si>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</si>
  <si>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</si>
  <si>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</si>
  <si>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</si>
  <si>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</si>
  <si>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</si>
  <si>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</si>
  <si>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</si>
  <si>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</si>
  <si>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</si>
  <si>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</si>
  <si>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</si>
  <si>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</si>
  <si>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</si>
  <si>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</si>
  <si>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</si>
  <si>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</si>
  <si>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</si>
  <si>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</si>
  <si>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</si>
  <si>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</si>
  <si>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</si>
  <si>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</si>
  <si>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</si>
  <si>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</si>
  <si>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</si>
  <si>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</si>
  <si>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</si>
  <si>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</si>
  <si>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</si>
  <si>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</si>
  <si>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</si>
  <si>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</si>
  <si>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</si>
  <si>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</si>
  <si>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</si>
  <si>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</si>
  <si>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</si>
  <si>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</si>
  <si>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</si>
  <si>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</si>
  <si>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</si>
  <si>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</si>
  <si>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</si>
  <si>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</si>
  <si>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</si>
  <si>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</si>
  <si>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</si>
  <si>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</si>
  <si>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</si>
  <si>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</si>
  <si>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</si>
  <si>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</si>
  <si>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</si>
  <si>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</si>
  <si>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</si>
  <si>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</si>
  <si>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</si>
  <si>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</si>
  <si>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</si>
  <si>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</si>
  <si>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</si>
  <si>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</si>
  <si>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</si>
  <si>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</si>
  <si>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</si>
  <si>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</si>
  <si>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</si>
  <si>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</si>
  <si>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</si>
  <si>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</si>
  <si>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</si>
  <si>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</si>
  <si>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</si>
  <si>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</si>
  <si>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</si>
  <si>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</si>
  <si>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</si>
  <si>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</si>
  <si>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</si>
  <si>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</si>
  <si>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</si>
  <si>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</si>
  <si>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</si>
  <si>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</si>
  <si>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</si>
  <si>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</si>
  <si>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</si>
  <si>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</si>
  <si>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</si>
  <si>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</si>
  <si>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</si>
  <si>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</si>
  <si>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</si>
  <si>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</si>
  <si>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</si>
  <si>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</si>
  <si>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</si>
  <si>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</si>
  <si>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</si>
  <si>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</si>
  <si>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</si>
  <si>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</si>
  <si>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</si>
  <si>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</si>
  <si>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</si>
  <si>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</si>
  <si>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</si>
  <si>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</si>
  <si>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</si>
  <si>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</si>
  <si>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</si>
  <si>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</si>
  <si>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</si>
  <si>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</si>
  <si>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</si>
  <si>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</si>
  <si>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</si>
  <si>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</si>
  <si>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</si>
  <si>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</si>
  <si>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</si>
  <si>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</si>
  <si>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</si>
  <si>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</si>
  <si>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</si>
  <si>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</si>
  <si>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</si>
  <si>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</si>
  <si>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</si>
  <si>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</si>
  <si>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</si>
  <si>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</si>
  <si>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</si>
  <si>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</si>
  <si>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</si>
  <si>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</si>
  <si>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</si>
  <si>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</si>
  <si>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</si>
  <si>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</si>
  <si>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</si>
  <si>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</si>
  <si>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</si>
  <si>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</si>
  <si>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</si>
  <si>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</si>
  <si>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</si>
  <si>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</si>
  <si>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</si>
  <si>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</si>
  <si>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</si>
  <si>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</si>
  <si>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</si>
  <si>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</si>
  <si>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</si>
  <si>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</si>
  <si>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</si>
  <si>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</si>
  <si>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</si>
  <si>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</si>
  <si>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</si>
  <si>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</si>
  <si>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</si>
  <si>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</si>
  <si>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</si>
  <si>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</si>
  <si>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</si>
  <si>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</si>
  <si>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</si>
  <si>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</si>
  <si>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</si>
  <si>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</si>
  <si>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</si>
  <si>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</si>
  <si>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</si>
  <si>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</si>
  <si>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</si>
  <si>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</si>
  <si>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</si>
  <si>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</si>
  <si>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</si>
  <si>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</si>
  <si>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</si>
  <si>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</si>
  <si>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</si>
  <si>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</si>
  <si>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</si>
  <si>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</si>
  <si>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</si>
  <si>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</si>
  <si>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</si>
  <si>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</si>
  <si>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</si>
  <si>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</si>
  <si>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</si>
  <si>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</si>
  <si>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</si>
  <si>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</si>
  <si>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</si>
  <si>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</si>
  <si>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</si>
  <si>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</si>
  <si>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</si>
  <si>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</si>
  <si>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</si>
  <si>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</si>
  <si>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</si>
  <si>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</si>
  <si>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</si>
  <si>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</si>
  <si>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</si>
  <si>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</si>
  <si>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</si>
  <si>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</si>
  <si>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</si>
  <si>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</si>
  <si>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</si>
  <si>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</si>
  <si>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</si>
  <si>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</si>
  <si>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</si>
  <si>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</si>
  <si>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</si>
  <si>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</si>
  <si>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</si>
  <si>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</si>
  <si>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</si>
  <si>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</si>
  <si>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</si>
  <si>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</si>
  <si>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</si>
  <si>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</si>
  <si>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</si>
  <si>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</si>
  <si>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</si>
  <si>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</si>
  <si>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</si>
  <si>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</si>
  <si>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</si>
  <si>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</si>
  <si>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</si>
  <si>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</si>
  <si>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</si>
  <si>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</si>
  <si>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</si>
  <si>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</si>
  <si>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</si>
  <si>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</si>
  <si>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</si>
  <si>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</si>
  <si>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</si>
  <si>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</si>
  <si>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</si>
  <si>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</si>
  <si>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</si>
  <si>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</si>
  <si>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</si>
  <si>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</si>
  <si>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</si>
  <si>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</si>
  <si>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</si>
  <si>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</si>
  <si>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</si>
  <si>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</si>
  <si>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</si>
  <si>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</si>
  <si>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</si>
  <si>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</si>
  <si>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</si>
  <si>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</si>
  <si>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</si>
  <si>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</si>
  <si>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</si>
  <si>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</si>
  <si>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</si>
  <si>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</si>
  <si>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</si>
  <si>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</si>
  <si>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</si>
  <si>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</si>
  <si>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</si>
  <si>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</si>
  <si>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</si>
  <si>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</si>
  <si>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</si>
  <si>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</si>
  <si>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</si>
  <si>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</si>
  <si>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</si>
  <si>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</si>
  <si>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</si>
  <si>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</si>
  <si>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</si>
  <si>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</si>
  <si>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</si>
  <si>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</si>
  <si>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</si>
  <si>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</si>
  <si>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</si>
  <si>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</si>
  <si>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</si>
  <si>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</si>
  <si>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</si>
  <si>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</si>
  <si>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</si>
  <si>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</si>
  <si>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</si>
  <si>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</si>
  <si>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</si>
  <si>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</si>
  <si>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</si>
  <si>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</si>
  <si>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</si>
  <si>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</si>
  <si>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</si>
  <si>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</si>
  <si>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</si>
  <si>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</si>
  <si>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</si>
  <si>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</si>
  <si>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</si>
  <si>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</si>
  <si>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</si>
  <si>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</si>
  <si>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</si>
  <si>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</si>
  <si>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Comisión Municipal del Deporte y Atención a la Juventud de Santa Cruz de Juventino Rosas, Gto.</t>
  </si>
  <si>
    <t>Correspondiente del 1 de Enero al 31 de Diciembre de 2023</t>
  </si>
  <si>
    <t>Comisión Municipal del Deporte de Santa Cruz de Juventino Rosas,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</si>
</sst>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4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42578125" style="38" customWidth="1"/>
    <col min="2" max="2" width="63.140625" style="38" customWidth="1"/>
    <col min="3" max="3" width="17.5703125" style="38" customWidth="1"/>
    <col min="4" max="16384" width="11.42578125" style="38"/>
  </cols>
  <sheetData>
    <row r="1" spans="1:3" s="37" customFormat="1" ht="18" customHeight="1" x14ac:dyDescent="0.25">
      <c r="A1" s="157" t="s">
        <v>664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8719000.4000000004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8719000.4000000004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B5" sqref="B5"/>
    </sheetView>
  </sheetViews>
  <sheetFormatPr baseColWidth="10" defaultColWidth="11.42578125" defaultRowHeight="11.25" x14ac:dyDescent="0.2"/>
  <cols>
    <col min="1" max="1" width="3.5703125" style="38" customWidth="1"/>
    <col min="2" max="2" width="62.140625" style="38" customWidth="1"/>
    <col min="3" max="3" width="17.5703125" style="38" customWidth="1"/>
    <col min="4" max="16384" width="11.42578125" style="38"/>
  </cols>
  <sheetData>
    <row r="1" spans="1:3" s="40" customFormat="1" ht="18.95" customHeight="1" x14ac:dyDescent="0.25">
      <c r="A1" s="166" t="s">
        <v>664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9109957.0500000007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222767.18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51747.18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171020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166820.65</v>
      </c>
    </row>
    <row r="31" spans="1:3" x14ac:dyDescent="0.2">
      <c r="A31" s="85" t="s">
        <v>556</v>
      </c>
      <c r="B31" s="72" t="s">
        <v>439</v>
      </c>
      <c r="C31" s="137">
        <v>166820.65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9054010.5200000014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zoomScale="130" zoomScaleNormal="130" workbookViewId="0">
      <selection activeCell="A2" sqref="A2:F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56" t="s">
        <v>664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7241430</v>
      </c>
      <c r="E36" s="34">
        <v>0</v>
      </c>
      <c r="F36" s="34">
        <f t="shared" si="0"/>
        <v>7241430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8830699.4000000004</v>
      </c>
      <c r="E37" s="34">
        <v>-9241335.3599999994</v>
      </c>
      <c r="F37" s="34">
        <f t="shared" si="0"/>
        <v>-410635.95999999903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2833636.36</v>
      </c>
      <c r="E38" s="34">
        <v>-945430</v>
      </c>
      <c r="F38" s="34">
        <f t="shared" si="0"/>
        <v>1888206.3599999999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31000</v>
      </c>
      <c r="E39" s="34">
        <v>-235708</v>
      </c>
      <c r="F39" s="34">
        <f t="shared" si="0"/>
        <v>-204708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-5986189.7999999998</v>
      </c>
      <c r="E40" s="34">
        <v>-2528102.6</v>
      </c>
      <c r="F40" s="34">
        <f t="shared" si="0"/>
        <v>-8514292.4000000004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-7241430</v>
      </c>
      <c r="F41" s="34">
        <f t="shared" si="0"/>
        <v>-7241430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10875338.189999999</v>
      </c>
      <c r="E42" s="34">
        <v>-10863923.48</v>
      </c>
      <c r="F42" s="34">
        <f t="shared" si="0"/>
        <v>11414.709999999031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2691131.83</v>
      </c>
      <c r="E43" s="34">
        <v>-4579338.1900000004</v>
      </c>
      <c r="F43" s="34">
        <f t="shared" si="0"/>
        <v>-1888206.3600000003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9066022.8200000003</v>
      </c>
      <c r="E44" s="34">
        <v>-9057758.2200000007</v>
      </c>
      <c r="F44" s="34">
        <f t="shared" si="0"/>
        <v>8264.5999999996275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11576275.76</v>
      </c>
      <c r="E45" s="34">
        <v>-11576275.76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3051196.54</v>
      </c>
      <c r="E46" s="34">
        <v>-2404274.27</v>
      </c>
      <c r="F46" s="34">
        <f t="shared" si="0"/>
        <v>646922.27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2404274.27</v>
      </c>
      <c r="E47" s="34">
        <v>6058760.5099999998</v>
      </c>
      <c r="F47" s="34">
        <f t="shared" si="0"/>
        <v>8463034.7799999993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8"/>
  <sheetViews>
    <sheetView zoomScaleNormal="100" workbookViewId="0">
      <selection activeCell="B6" sqref="B6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53" t="s">
        <v>664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898441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898441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898441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8268636.3200000003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8268636.3200000003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8268636.3200000003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9054010.5199999996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8833032.7699999996</v>
      </c>
      <c r="D99" s="53">
        <f>C99/$C$98</f>
        <v>0.97559338488597203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5174541.12</v>
      </c>
      <c r="D100" s="53">
        <f t="shared" ref="D100:D163" si="0">C100/$C$98</f>
        <v>0.57151922991138737</v>
      </c>
      <c r="E100" s="49"/>
    </row>
    <row r="101" spans="1:5" x14ac:dyDescent="0.2">
      <c r="A101" s="51">
        <v>5111</v>
      </c>
      <c r="B101" s="49" t="s">
        <v>361</v>
      </c>
      <c r="C101" s="52">
        <v>2690906.5</v>
      </c>
      <c r="D101" s="53">
        <f t="shared" si="0"/>
        <v>0.29720602754501774</v>
      </c>
      <c r="E101" s="49"/>
    </row>
    <row r="102" spans="1:5" x14ac:dyDescent="0.2">
      <c r="A102" s="51">
        <v>5112</v>
      </c>
      <c r="B102" s="49" t="s">
        <v>362</v>
      </c>
      <c r="C102" s="52">
        <v>475224.11</v>
      </c>
      <c r="D102" s="53">
        <f t="shared" si="0"/>
        <v>5.2487691388279946E-2</v>
      </c>
      <c r="E102" s="49"/>
    </row>
    <row r="103" spans="1:5" x14ac:dyDescent="0.2">
      <c r="A103" s="51">
        <v>5113</v>
      </c>
      <c r="B103" s="49" t="s">
        <v>363</v>
      </c>
      <c r="C103" s="52">
        <v>497637.67</v>
      </c>
      <c r="D103" s="53">
        <f t="shared" si="0"/>
        <v>5.496323081365273E-2</v>
      </c>
      <c r="E103" s="49"/>
    </row>
    <row r="104" spans="1:5" x14ac:dyDescent="0.2">
      <c r="A104" s="51">
        <v>5114</v>
      </c>
      <c r="B104" s="49" t="s">
        <v>364</v>
      </c>
      <c r="C104" s="52">
        <v>914709.64</v>
      </c>
      <c r="D104" s="53">
        <f t="shared" si="0"/>
        <v>0.10102811764791279</v>
      </c>
      <c r="E104" s="49"/>
    </row>
    <row r="105" spans="1:5" x14ac:dyDescent="0.2">
      <c r="A105" s="51">
        <v>5115</v>
      </c>
      <c r="B105" s="49" t="s">
        <v>365</v>
      </c>
      <c r="C105" s="52">
        <v>65871</v>
      </c>
      <c r="D105" s="53">
        <f t="shared" si="0"/>
        <v>7.2753394591814546E-3</v>
      </c>
      <c r="E105" s="49"/>
    </row>
    <row r="106" spans="1:5" x14ac:dyDescent="0.2">
      <c r="A106" s="51">
        <v>5116</v>
      </c>
      <c r="B106" s="49" t="s">
        <v>366</v>
      </c>
      <c r="C106" s="52">
        <v>530192.19999999995</v>
      </c>
      <c r="D106" s="53">
        <f t="shared" si="0"/>
        <v>5.8558823057342765E-2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1075576.71</v>
      </c>
      <c r="D107" s="53">
        <f t="shared" si="0"/>
        <v>0.11879561080960617</v>
      </c>
      <c r="E107" s="49"/>
    </row>
    <row r="108" spans="1:5" x14ac:dyDescent="0.2">
      <c r="A108" s="51">
        <v>5121</v>
      </c>
      <c r="B108" s="49" t="s">
        <v>368</v>
      </c>
      <c r="C108" s="52">
        <v>204277.19</v>
      </c>
      <c r="D108" s="53">
        <f t="shared" si="0"/>
        <v>2.2562066782312509E-2</v>
      </c>
      <c r="E108" s="49"/>
    </row>
    <row r="109" spans="1:5" x14ac:dyDescent="0.2">
      <c r="A109" s="51">
        <v>5122</v>
      </c>
      <c r="B109" s="49" t="s">
        <v>369</v>
      </c>
      <c r="C109" s="52">
        <v>157499.79</v>
      </c>
      <c r="D109" s="53">
        <f t="shared" si="0"/>
        <v>1.7395582836146298E-2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0</v>
      </c>
      <c r="D111" s="53">
        <f t="shared" si="0"/>
        <v>0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169644.85</v>
      </c>
      <c r="D113" s="53">
        <f t="shared" si="0"/>
        <v>1.8736983972490458E-2</v>
      </c>
      <c r="E113" s="49"/>
    </row>
    <row r="114" spans="1:5" x14ac:dyDescent="0.2">
      <c r="A114" s="51">
        <v>5127</v>
      </c>
      <c r="B114" s="49" t="s">
        <v>374</v>
      </c>
      <c r="C114" s="52">
        <v>544154.88</v>
      </c>
      <c r="D114" s="53">
        <f t="shared" si="0"/>
        <v>6.0100977218656912E-2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0</v>
      </c>
      <c r="D116" s="53">
        <f t="shared" si="0"/>
        <v>0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2582914.94</v>
      </c>
      <c r="D117" s="53">
        <f t="shared" si="0"/>
        <v>0.2852785441649785</v>
      </c>
      <c r="E117" s="49"/>
    </row>
    <row r="118" spans="1:5" x14ac:dyDescent="0.2">
      <c r="A118" s="51">
        <v>5131</v>
      </c>
      <c r="B118" s="49" t="s">
        <v>378</v>
      </c>
      <c r="C118" s="52">
        <v>248294.35</v>
      </c>
      <c r="D118" s="53">
        <f t="shared" si="0"/>
        <v>2.7423686934262587E-2</v>
      </c>
      <c r="E118" s="49"/>
    </row>
    <row r="119" spans="1:5" x14ac:dyDescent="0.2">
      <c r="A119" s="51">
        <v>5132</v>
      </c>
      <c r="B119" s="49" t="s">
        <v>379</v>
      </c>
      <c r="C119" s="52">
        <v>57164.800000000003</v>
      </c>
      <c r="D119" s="53">
        <f t="shared" si="0"/>
        <v>6.3137545371440553E-3</v>
      </c>
      <c r="E119" s="49"/>
    </row>
    <row r="120" spans="1:5" x14ac:dyDescent="0.2">
      <c r="A120" s="51">
        <v>5133</v>
      </c>
      <c r="B120" s="49" t="s">
        <v>380</v>
      </c>
      <c r="C120" s="52">
        <v>0</v>
      </c>
      <c r="D120" s="53">
        <f t="shared" si="0"/>
        <v>0</v>
      </c>
      <c r="E120" s="49"/>
    </row>
    <row r="121" spans="1:5" x14ac:dyDescent="0.2">
      <c r="A121" s="51">
        <v>5134</v>
      </c>
      <c r="B121" s="49" t="s">
        <v>381</v>
      </c>
      <c r="C121" s="52">
        <v>32947.68</v>
      </c>
      <c r="D121" s="53">
        <f t="shared" si="0"/>
        <v>3.6390149897904032E-3</v>
      </c>
      <c r="E121" s="49"/>
    </row>
    <row r="122" spans="1:5" x14ac:dyDescent="0.2">
      <c r="A122" s="51">
        <v>5135</v>
      </c>
      <c r="B122" s="49" t="s">
        <v>382</v>
      </c>
      <c r="C122" s="52">
        <v>1929875.3</v>
      </c>
      <c r="D122" s="53">
        <f t="shared" si="0"/>
        <v>0.21315143115163954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0</v>
      </c>
      <c r="D124" s="53">
        <f t="shared" si="0"/>
        <v>0</v>
      </c>
      <c r="E124" s="49"/>
    </row>
    <row r="125" spans="1:5" x14ac:dyDescent="0.2">
      <c r="A125" s="51">
        <v>5138</v>
      </c>
      <c r="B125" s="49" t="s">
        <v>385</v>
      </c>
      <c r="C125" s="52">
        <v>194554.86</v>
      </c>
      <c r="D125" s="53">
        <f t="shared" si="0"/>
        <v>2.1488252037065229E-2</v>
      </c>
      <c r="E125" s="49"/>
    </row>
    <row r="126" spans="1:5" x14ac:dyDescent="0.2">
      <c r="A126" s="51">
        <v>5139</v>
      </c>
      <c r="B126" s="49" t="s">
        <v>386</v>
      </c>
      <c r="C126" s="52">
        <v>120077.95</v>
      </c>
      <c r="D126" s="53">
        <f t="shared" si="0"/>
        <v>1.3262404515076707E-2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54157.1</v>
      </c>
      <c r="D127" s="53">
        <f t="shared" si="0"/>
        <v>5.9815592085263004E-3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54157.1</v>
      </c>
      <c r="D137" s="53">
        <f t="shared" si="0"/>
        <v>5.9815592085263004E-3</v>
      </c>
      <c r="E137" s="49"/>
    </row>
    <row r="138" spans="1:5" x14ac:dyDescent="0.2">
      <c r="A138" s="51">
        <v>5241</v>
      </c>
      <c r="B138" s="49" t="s">
        <v>396</v>
      </c>
      <c r="C138" s="52">
        <v>54157.1</v>
      </c>
      <c r="D138" s="53">
        <f t="shared" si="0"/>
        <v>5.9815592085263004E-3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166820.65</v>
      </c>
      <c r="D185" s="53">
        <f t="shared" si="1"/>
        <v>1.8425055905501642E-2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166820.65</v>
      </c>
      <c r="D186" s="53">
        <f t="shared" si="1"/>
        <v>1.8425055905501642E-2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166820.65</v>
      </c>
      <c r="D191" s="53">
        <f t="shared" si="1"/>
        <v>1.8425055905501642E-2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zoomScale="106" zoomScaleNormal="106" workbookViewId="0">
      <selection activeCell="A2" sqref="A2:F2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664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943.2</v>
      </c>
      <c r="D15" s="24">
        <v>997.57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390000</v>
      </c>
      <c r="D16" s="24">
        <v>390000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47656.66</v>
      </c>
      <c r="D20" s="24">
        <v>47656.66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20000</v>
      </c>
      <c r="D21" s="24">
        <v>20000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0.2</v>
      </c>
      <c r="D23" s="24">
        <v>0.2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1868605.7700000003</v>
      </c>
      <c r="D62" s="24">
        <f t="shared" ref="D62:E62" si="0">SUM(D63:D70)</f>
        <v>166820.65</v>
      </c>
      <c r="E62" s="24">
        <f t="shared" si="0"/>
        <v>1261972.83</v>
      </c>
    </row>
    <row r="63" spans="1:9" x14ac:dyDescent="0.2">
      <c r="A63" s="22">
        <v>1241</v>
      </c>
      <c r="B63" s="20" t="s">
        <v>237</v>
      </c>
      <c r="C63" s="24">
        <v>438833.43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407947.46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663273.06000000006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166820.65</v>
      </c>
      <c r="E67" s="24">
        <v>1261972.83</v>
      </c>
    </row>
    <row r="68" spans="1:9" x14ac:dyDescent="0.2">
      <c r="A68" s="22">
        <v>1246</v>
      </c>
      <c r="B68" s="20" t="s">
        <v>242</v>
      </c>
      <c r="C68" s="24">
        <v>358551.82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779118.53</v>
      </c>
      <c r="D110" s="24">
        <f>SUM(D111:D119)</f>
        <v>779118.53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-180112.48</v>
      </c>
      <c r="D111" s="24">
        <f>C111</f>
        <v>-180112.48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634865.49</v>
      </c>
      <c r="D112" s="24">
        <f t="shared" ref="D112:D119" si="1">C112</f>
        <v>634865.49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324365.52</v>
      </c>
      <c r="D117" s="24">
        <f t="shared" si="1"/>
        <v>324365.52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56" t="s">
        <v>664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113066.8</v>
      </c>
    </row>
    <row r="15" spans="1:5" x14ac:dyDescent="0.2">
      <c r="A15" s="33">
        <v>3220</v>
      </c>
      <c r="B15" s="29" t="s">
        <v>469</v>
      </c>
      <c r="C15" s="34">
        <v>1013785.73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840738.06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111443.77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840738.06</v>
      </c>
      <c r="D15" s="123">
        <f>SUM(D8:D14)</f>
        <v>111443.77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222767.18</v>
      </c>
      <c r="D28" s="123">
        <f>SUM(D29:D36)</f>
        <v>222767.18</v>
      </c>
    </row>
    <row r="29" spans="1:4" x14ac:dyDescent="0.2">
      <c r="A29" s="33">
        <v>1241</v>
      </c>
      <c r="B29" s="29" t="s">
        <v>237</v>
      </c>
      <c r="C29" s="34">
        <v>51747.18</v>
      </c>
      <c r="D29" s="34">
        <v>51747.18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171020</v>
      </c>
      <c r="D34" s="34">
        <v>171020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222767.18</v>
      </c>
      <c r="D43" s="123">
        <f>D20+D28+D37</f>
        <v>222767.18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113066.8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813742.92</v>
      </c>
      <c r="D48" s="123">
        <f>D51+D63+D91+D94+D49</f>
        <v>181129.16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166820.65</v>
      </c>
      <c r="D63" s="123">
        <f>D64+D73+D76+D82</f>
        <v>181129.16</v>
      </c>
    </row>
    <row r="64" spans="1:4" x14ac:dyDescent="0.2">
      <c r="A64" s="33">
        <v>5510</v>
      </c>
      <c r="B64" s="29" t="s">
        <v>439</v>
      </c>
      <c r="C64" s="34">
        <f>SUM(C65:C72)</f>
        <v>166820.65</v>
      </c>
      <c r="D64" s="34">
        <f>SUM(D65:D72)</f>
        <v>181129.16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166820.65</v>
      </c>
      <c r="D69" s="34">
        <v>181129.16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646922.27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34862.22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198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611862.05000000005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204708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204708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204708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722101.72000000009</v>
      </c>
      <c r="D122" s="123">
        <f>D47+D48+D100-D106-D109</f>
        <v>181129.16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2019-02-13T21:19:08Z</cp:lastPrinted>
  <dcterms:created xsi:type="dcterms:W3CDTF">2012-12-11T20:36:24Z</dcterms:created>
  <dcterms:modified xsi:type="dcterms:W3CDTF">2024-03-11T19:38:02Z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