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44525"/>
</workbook>
</file>

<file path=xl/sharedStrings.xml><?xml version="1.0" encoding="utf-8"?>
<sst xmlns="http://schemas.openxmlformats.org/spreadsheetml/2006/main" count="227" uniqueCount="148">
  <si>
    <t>Casa de la Cultura Juventino Rosas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</si>
  <si>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</si>
  <si>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</si>
  <si>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</si>
  <si>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</si>
  <si>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</si>
  <si>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</si>
  <si>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</si>
  <si>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</si>
  <si>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</si>
  <si>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</si>
  <si>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</si>
  <si>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</si>
  <si>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</si>
  <si>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</si>
  <si>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</si>
  <si>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</si>
  <si>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</si>
  <si>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</si>
  <si>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</si>
  <si>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</si>
  <si>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</si>
  <si>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</si>
  <si>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</si>
  <si>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</si>
  <si>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</si>
  <si>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</si>
  <si>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</si>
  <si>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</si>
  <si>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</si>
  <si>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</si>
  <si>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</si>
  <si>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</si>
  <si>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</si>
  <si>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</si>
  <si>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</si>
  <si>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</si>
  <si>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</si>
  <si>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</si>
  <si>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</si>
  <si>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</si>
  <si>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</si>
  <si>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</si>
  <si>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</si>
  <si>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</si>
  <si>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</si>
  <si>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</si>
  <si>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</si>
  <si>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</si>
  <si>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</si>
  <si>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</si>
  <si>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</si>
  <si>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</si>
  <si>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</si>
  <si>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</si>
  <si>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</si>
  <si>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</si>
  <si>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</si>
  <si>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</si>
  <si>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</si>
  <si>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</si>
  <si>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</si>
  <si>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</si>
  <si>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</si>
  <si>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</si>
  <si>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</si>
  <si>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</si>
  <si>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</si>
  <si>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</si>
  <si>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</si>
  <si>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</si>
  <si>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</si>
  <si>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</si>
  <si>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</si>
  <si>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</si>
  <si>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</si>
  <si>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</si>
  <si>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</si>
  <si>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</si>
  <si>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</si>
  <si>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</si>
  <si>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</si>
  <si>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</si>
  <si>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</si>
  <si>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</si>
  <si>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</si>
  <si>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</si>
  <si>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</si>
  <si>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</si>
  <si>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</si>
  <si>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</si>
  <si>
    <t>Casa de la Cultura Juventino Rosas
Estado Analítico del Ejercicio del Presupuesto de Egresos
Clasificación Económica (por Tipo de Gasto)
Del 1 de Enero al 31 de Diciembre de 2022</t>
  </si>
  <si>
    <t>Gasto Corriente</t>
  </si>
  <si>
    <t>Gasto de Capital</t>
  </si>
  <si>
    <t>Amortización de la Deuda y Disminución de Pasivos</t>
  </si>
  <si>
    <t>Casa de la Cultura Juventino Rosas
Estado Analítico del Ejercicio del Presupuesto de Egresos
Clasificación Administrativa
Del 1 de Enero al 31 de Diciembre de 2022</t>
  </si>
  <si>
    <t>31120-8401 CASA DE LA CULTURA</t>
  </si>
  <si>
    <t>31120-8402 BIBLIOTECA</t>
  </si>
  <si>
    <t>31120-8403 BANDA MUNICIPAL</t>
  </si>
  <si>
    <t>31120-8407 CASA CULTURA CUENDA</t>
  </si>
  <si>
    <t>Dependencia o Unidad Administrativa 5</t>
  </si>
  <si>
    <t>Dependencia o Unidad Administrativa 6</t>
  </si>
  <si>
    <t>Dependencia o Unidad Administrativa 7</t>
  </si>
  <si>
    <t>Casa de la Cultura Juventino Rosas
Estado Analítico del Ejercicio del Presupuesto de Egresos
Clasificación Administrativa (Poderes)
Del 1 de Enero al 31 de Diciembre de 2022</t>
  </si>
  <si>
    <t>Poder Ejecutivo</t>
  </si>
  <si>
    <t>Poder Legislativo</t>
  </si>
  <si>
    <t>Poder Judicial</t>
  </si>
  <si>
    <t>Órganismos Autónomos</t>
  </si>
  <si>
    <t>Casa de la Cultura Juventino Rosas
Estado Analítico del Ejercicio del Presupuesto de Egresos
Clasificación Administrativa (Sector Paraestatal)
Del 1 de Enero al 31 de Diciembre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</si>
  <si>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</si>
  <si>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</si>
  <si>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</si>
  <si>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</si>
  <si>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</si>
  <si>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</si>
  <si>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</si>
  <si>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Casa de la Cultura Juventino Rosas
Estado Analítico del Ejercicio del Presupuesto de Egresos
Clasificación Funcional (Finalidad y Función)
Del 1 de Enero al 31 de Diciembre de 2022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</si>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</sst>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-&quot;$&quot;* #,##0.00_-;\-&quot;$&quot;* #,##0.00_-;_-&quot;$&quot;* &quot;-&quot;??_-;_-@_-"/>
    <numFmt numFmtId="178" formatCode="_ * #,##0_ ;_ * \-#,##0_ ;_ * &quot;-&quot;_ ;_ @_ "/>
    <numFmt numFmtId="42" formatCode="_(&quot;$&quot;* #,##0_);_(&quot;$&quot;* \(#,##0\);_(&quot;$&quot;* &quot;-&quot;_);_(@_)"/>
    <numFmt numFmtId="179" formatCode="_-* #,##0.00_-;\-* #,##0.00_-;_-* &quot;-&quot;??_-;_-@_-"/>
    <numFmt numFmtId="180" formatCode="_-[$€-2]* #,##0.00_-;\-[$€-2]* #,##0.00_-;_-[$€-2]* &quot;-&quot;??_-"/>
  </numFmts>
  <fonts count="33">
    <font>
      <sz val="8"/>
      <color theme="1"/>
      <name val="Arial"/>
      <charset val="134"/>
    </font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name val="Arial"/>
      <charset val="134"/>
    </font>
    <font>
      <b/>
      <sz val="8"/>
      <color theme="1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sz val="8"/>
      <color theme="0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0"/>
      <color theme="1"/>
      <name val="Times New Roma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0" fillId="0" borderId="15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8" fillId="0" borderId="0"/>
    <xf numFmtId="176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/>
    <xf numFmtId="0" fontId="21" fillId="3" borderId="18" applyNumberFormat="0" applyAlignment="0" applyProtection="0">
      <alignment vertical="center"/>
    </xf>
    <xf numFmtId="0" fontId="13" fillId="6" borderId="19" applyNumberFormat="0" applyFon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/>
    <xf numFmtId="0" fontId="25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4" borderId="16" applyNumberFormat="0" applyAlignment="0" applyProtection="0">
      <alignment vertical="center"/>
    </xf>
    <xf numFmtId="0" fontId="11" fillId="3" borderId="16" applyNumberFormat="0" applyAlignment="0" applyProtection="0">
      <alignment vertical="center"/>
    </xf>
    <xf numFmtId="0" fontId="27" fillId="12" borderId="21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4" fillId="0" borderId="0"/>
    <xf numFmtId="0" fontId="29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4" fillId="0" borderId="0"/>
    <xf numFmtId="0" fontId="15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/>
    <xf numFmtId="0" fontId="15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23" fillId="30" borderId="0" applyNumberFormat="0" applyBorder="0" applyAlignment="0" applyProtection="0">
      <alignment vertical="center"/>
    </xf>
    <xf numFmtId="180" fontId="14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</cellStyleXfs>
  <cellXfs count="61">
    <xf numFmtId="0" fontId="0" fillId="0" borderId="0" xfId="0"/>
    <xf numFmtId="0" fontId="1" fillId="0" borderId="0" xfId="0" applyFont="1" applyFill="1" applyAlignment="1" applyProtection="1">
      <protection locked="0"/>
    </xf>
    <xf numFmtId="0" fontId="0" fillId="0" borderId="0" xfId="0" applyFont="1" applyProtection="1">
      <protection locked="0"/>
    </xf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2" fillId="2" borderId="2" xfId="6" applyFont="1" applyFill="1" applyBorder="1" applyAlignment="1" applyProtection="1">
      <alignment horizontal="center" vertical="center" wrapText="1"/>
      <protection locked="0"/>
    </xf>
    <xf numFmtId="0" fontId="2" fillId="2" borderId="3" xfId="6" applyFont="1" applyFill="1" applyBorder="1" applyAlignment="1" applyProtection="1">
      <alignment horizontal="center" vertical="center" wrapText="1"/>
      <protection locked="0"/>
    </xf>
    <xf numFmtId="0" fontId="2" fillId="2" borderId="4" xfId="6" applyFont="1" applyFill="1" applyBorder="1" applyAlignment="1">
      <alignment horizontal="center" vertical="center"/>
    </xf>
    <xf numFmtId="0" fontId="2" fillId="2" borderId="5" xfId="6" applyFont="1" applyFill="1" applyBorder="1" applyAlignment="1">
      <alignment horizontal="center" vertical="center"/>
    </xf>
    <xf numFmtId="4" fontId="2" fillId="2" borderId="6" xfId="6" applyNumberFormat="1" applyFont="1" applyFill="1" applyBorder="1" applyAlignment="1">
      <alignment horizontal="center" vertical="center" wrapText="1"/>
    </xf>
    <xf numFmtId="0" fontId="2" fillId="2" borderId="7" xfId="6" applyFont="1" applyFill="1" applyBorder="1" applyAlignment="1">
      <alignment horizontal="center" vertical="center"/>
    </xf>
    <xf numFmtId="0" fontId="2" fillId="2" borderId="8" xfId="6" applyFont="1" applyFill="1" applyBorder="1" applyAlignment="1">
      <alignment horizontal="center" vertical="center"/>
    </xf>
    <xf numFmtId="4" fontId="2" fillId="2" borderId="9" xfId="6" applyNumberFormat="1" applyFont="1" applyFill="1" applyBorder="1" applyAlignment="1">
      <alignment horizontal="center" vertical="center" wrapText="1"/>
    </xf>
    <xf numFmtId="4" fontId="2" fillId="2" borderId="10" xfId="6" applyNumberFormat="1" applyFont="1" applyFill="1" applyBorder="1" applyAlignment="1">
      <alignment horizontal="center" vertical="center" wrapText="1"/>
    </xf>
    <xf numFmtId="0" fontId="2" fillId="2" borderId="11" xfId="6" applyFont="1" applyFill="1" applyBorder="1" applyAlignment="1">
      <alignment horizontal="center" vertical="center"/>
    </xf>
    <xf numFmtId="0" fontId="2" fillId="2" borderId="12" xfId="6" applyFont="1" applyFill="1" applyBorder="1" applyAlignment="1">
      <alignment horizontal="center" vertical="center"/>
    </xf>
    <xf numFmtId="0" fontId="2" fillId="2" borderId="9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26" applyFont="1" applyFill="1" applyBorder="1" applyAlignment="1" applyProtection="1">
      <alignment horizontal="center" vertical="top"/>
      <protection locked="0"/>
    </xf>
    <xf numFmtId="0" fontId="4" fillId="0" borderId="0" xfId="26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protection locked="0"/>
    </xf>
    <xf numFmtId="0" fontId="7" fillId="0" borderId="0" xfId="26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3" fillId="0" borderId="5" xfId="6" applyFont="1" applyFill="1" applyBorder="1" applyAlignment="1">
      <alignment horizontal="center" vertical="center"/>
    </xf>
    <xf numFmtId="4" fontId="3" fillId="0" borderId="6" xfId="6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left"/>
    </xf>
    <xf numFmtId="4" fontId="3" fillId="0" borderId="10" xfId="0" applyNumberFormat="1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</cellXfs>
  <cellStyles count="64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ítulo 2" xfId="14" builtinId="17"/>
    <cellStyle name="Texto de advertencia" xfId="15" builtinId="11"/>
    <cellStyle name="Título" xfId="16" builtinId="15"/>
    <cellStyle name="Normal 5 2" xfId="17"/>
    <cellStyle name="Texto explicativo" xfId="18" builtinId="53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40% - Énfasis5" xfId="28" builtinId="47"/>
    <cellStyle name="Incorrecto" xfId="29" builtinId="2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oneda 2" xfId="60"/>
    <cellStyle name="Normal 4" xfId="61"/>
    <cellStyle name="Normal 6" xfId="62"/>
    <cellStyle name="Normal 6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7"/>
  <sheetViews>
    <sheetView showGridLines="0" workbookViewId="0">
      <selection activeCell="D83" sqref="D83"/>
    </sheetView>
  </sheetViews>
  <sheetFormatPr defaultColWidth="11" defaultRowHeight="11.25" outlineLevelCol="7"/>
  <cols>
    <col min="1" max="1" width="1.5" style="35" customWidth="1"/>
    <col min="2" max="2" width="62.8333333333333" style="35" customWidth="1"/>
    <col min="3" max="3" width="18.3333333333333" style="35" customWidth="1"/>
    <col min="4" max="4" width="19.8333333333333" style="35" customWidth="1"/>
    <col min="5" max="8" width="18.3333333333333" style="35" customWidth="1"/>
    <col min="9" max="16384" width="12" style="35"/>
  </cols>
  <sheetData>
    <row r="1" ht="50.1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spans="1:8">
      <c r="A2" s="6" t="s">
        <v>1</v>
      </c>
      <c r="B2" s="7"/>
      <c r="C2" s="3" t="s">
        <v>2</v>
      </c>
      <c r="D2" s="4"/>
      <c r="E2" s="4"/>
      <c r="F2" s="4"/>
      <c r="G2" s="5"/>
      <c r="H2" s="8" t="s">
        <v>3</v>
      </c>
    </row>
    <row r="3" ht="24.95" customHeight="1" spans="1:8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>
      <c r="A5" s="52" t="s">
        <v>11</v>
      </c>
      <c r="B5" s="53"/>
      <c r="C5" s="54">
        <f>SUM(C6:C12)</f>
        <v>3974681.4</v>
      </c>
      <c r="D5" s="54">
        <f>SUM(D6:D12)</f>
        <v>-186512.21</v>
      </c>
      <c r="E5" s="54">
        <f>C5+D5</f>
        <v>3788169.19</v>
      </c>
      <c r="F5" s="54">
        <f>SUM(F6:F12)</f>
        <v>3750027.56</v>
      </c>
      <c r="G5" s="54">
        <f>SUM(G6:G12)</f>
        <v>3750027.56</v>
      </c>
      <c r="H5" s="54">
        <f>E5-F5</f>
        <v>38141.6299999999</v>
      </c>
    </row>
    <row r="6" spans="1:8">
      <c r="A6" s="55">
        <v>1100</v>
      </c>
      <c r="B6" s="56" t="s">
        <v>12</v>
      </c>
      <c r="C6" s="21">
        <v>1265712</v>
      </c>
      <c r="D6" s="21">
        <v>-21372</v>
      </c>
      <c r="E6" s="21">
        <f t="shared" ref="E6:E69" si="0">C6+D6</f>
        <v>1244340</v>
      </c>
      <c r="F6" s="21">
        <v>1244340</v>
      </c>
      <c r="G6" s="21">
        <v>1244340</v>
      </c>
      <c r="H6" s="21">
        <f t="shared" ref="H6:H69" si="1">E6-F6</f>
        <v>0</v>
      </c>
    </row>
    <row r="7" spans="1:8">
      <c r="A7" s="55">
        <v>1200</v>
      </c>
      <c r="B7" s="56" t="s">
        <v>13</v>
      </c>
      <c r="C7" s="21">
        <v>1908906.63</v>
      </c>
      <c r="D7" s="21">
        <v>-107127</v>
      </c>
      <c r="E7" s="21">
        <f t="shared" si="0"/>
        <v>1801779.63</v>
      </c>
      <c r="F7" s="21">
        <v>1763638</v>
      </c>
      <c r="G7" s="21">
        <v>1763638</v>
      </c>
      <c r="H7" s="21">
        <f t="shared" si="1"/>
        <v>38141.6299999999</v>
      </c>
    </row>
    <row r="8" spans="1:8">
      <c r="A8" s="55">
        <v>1300</v>
      </c>
      <c r="B8" s="56" t="s">
        <v>14</v>
      </c>
      <c r="C8" s="21">
        <v>270766.77</v>
      </c>
      <c r="D8" s="21">
        <v>31280.31</v>
      </c>
      <c r="E8" s="21">
        <f t="shared" si="0"/>
        <v>302047.08</v>
      </c>
      <c r="F8" s="21">
        <v>302047.08</v>
      </c>
      <c r="G8" s="21">
        <v>302047.08</v>
      </c>
      <c r="H8" s="21">
        <f t="shared" si="1"/>
        <v>0</v>
      </c>
    </row>
    <row r="9" spans="1:8">
      <c r="A9" s="55">
        <v>1400</v>
      </c>
      <c r="B9" s="56" t="s">
        <v>15</v>
      </c>
      <c r="C9" s="21">
        <v>0</v>
      </c>
      <c r="D9" s="21">
        <v>24334.58</v>
      </c>
      <c r="E9" s="21">
        <f t="shared" si="0"/>
        <v>24334.58</v>
      </c>
      <c r="F9" s="21">
        <v>24334.58</v>
      </c>
      <c r="G9" s="21">
        <v>24334.58</v>
      </c>
      <c r="H9" s="21">
        <f t="shared" si="1"/>
        <v>0</v>
      </c>
    </row>
    <row r="10" spans="1:8">
      <c r="A10" s="55">
        <v>1500</v>
      </c>
      <c r="B10" s="56" t="s">
        <v>16</v>
      </c>
      <c r="C10" s="21">
        <v>118000</v>
      </c>
      <c r="D10" s="21">
        <v>-112392.1</v>
      </c>
      <c r="E10" s="21">
        <f t="shared" si="0"/>
        <v>5607.89999999999</v>
      </c>
      <c r="F10" s="21">
        <v>5607.9</v>
      </c>
      <c r="G10" s="21">
        <v>5607.9</v>
      </c>
      <c r="H10" s="21">
        <f t="shared" si="1"/>
        <v>0</v>
      </c>
    </row>
    <row r="11" spans="1:8">
      <c r="A11" s="55">
        <v>1600</v>
      </c>
      <c r="B11" s="56" t="s">
        <v>17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</row>
    <row r="12" spans="1:8">
      <c r="A12" s="55">
        <v>1700</v>
      </c>
      <c r="B12" s="56" t="s">
        <v>18</v>
      </c>
      <c r="C12" s="21">
        <v>411296</v>
      </c>
      <c r="D12" s="21">
        <v>-1236</v>
      </c>
      <c r="E12" s="21">
        <f t="shared" si="0"/>
        <v>410060</v>
      </c>
      <c r="F12" s="21">
        <v>410060</v>
      </c>
      <c r="G12" s="21">
        <v>410060</v>
      </c>
      <c r="H12" s="21">
        <f t="shared" si="1"/>
        <v>0</v>
      </c>
    </row>
    <row r="13" spans="1:8">
      <c r="A13" s="52" t="s">
        <v>19</v>
      </c>
      <c r="B13" s="53"/>
      <c r="C13" s="18">
        <f>SUM(C14:C22)</f>
        <v>311500</v>
      </c>
      <c r="D13" s="18">
        <f>SUM(D14:D22)</f>
        <v>52902.81</v>
      </c>
      <c r="E13" s="18">
        <f t="shared" si="0"/>
        <v>364402.81</v>
      </c>
      <c r="F13" s="18">
        <f>SUM(F14:F22)</f>
        <v>305371.06</v>
      </c>
      <c r="G13" s="18">
        <f>SUM(G14:G22)</f>
        <v>305371.06</v>
      </c>
      <c r="H13" s="18">
        <f t="shared" si="1"/>
        <v>59031.75</v>
      </c>
    </row>
    <row r="14" spans="1:8">
      <c r="A14" s="55">
        <v>2100</v>
      </c>
      <c r="B14" s="56" t="s">
        <v>20</v>
      </c>
      <c r="C14" s="21">
        <v>149000</v>
      </c>
      <c r="D14" s="21">
        <v>46476.09</v>
      </c>
      <c r="E14" s="21">
        <f t="shared" si="0"/>
        <v>195476.09</v>
      </c>
      <c r="F14" s="21">
        <v>142952.6</v>
      </c>
      <c r="G14" s="21">
        <v>142952.6</v>
      </c>
      <c r="H14" s="21">
        <f t="shared" si="1"/>
        <v>52523.49</v>
      </c>
    </row>
    <row r="15" spans="1:8">
      <c r="A15" s="55">
        <v>2200</v>
      </c>
      <c r="B15" s="56" t="s">
        <v>21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1:8">
      <c r="A16" s="55">
        <v>2300</v>
      </c>
      <c r="B16" s="56" t="s">
        <v>22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1:8">
      <c r="A17" s="55">
        <v>2400</v>
      </c>
      <c r="B17" s="56" t="s">
        <v>23</v>
      </c>
      <c r="C17" s="21">
        <v>0</v>
      </c>
      <c r="D17" s="21">
        <v>0</v>
      </c>
      <c r="E17" s="21">
        <f t="shared" si="0"/>
        <v>0</v>
      </c>
      <c r="F17" s="21">
        <v>0</v>
      </c>
      <c r="G17" s="21">
        <v>0</v>
      </c>
      <c r="H17" s="21">
        <f t="shared" si="1"/>
        <v>0</v>
      </c>
    </row>
    <row r="18" spans="1:8">
      <c r="A18" s="55">
        <v>2500</v>
      </c>
      <c r="B18" s="56" t="s">
        <v>24</v>
      </c>
      <c r="C18" s="21">
        <v>20000</v>
      </c>
      <c r="D18" s="21">
        <v>-17900</v>
      </c>
      <c r="E18" s="21">
        <f t="shared" si="0"/>
        <v>2100</v>
      </c>
      <c r="F18" s="21">
        <v>2100</v>
      </c>
      <c r="G18" s="21">
        <v>2100</v>
      </c>
      <c r="H18" s="21">
        <f t="shared" si="1"/>
        <v>0</v>
      </c>
    </row>
    <row r="19" spans="1:8">
      <c r="A19" s="55">
        <v>2600</v>
      </c>
      <c r="B19" s="56" t="s">
        <v>25</v>
      </c>
      <c r="C19" s="21">
        <v>80000</v>
      </c>
      <c r="D19" s="21">
        <v>-12714.24</v>
      </c>
      <c r="E19" s="21">
        <f t="shared" si="0"/>
        <v>67285.76</v>
      </c>
      <c r="F19" s="21">
        <v>67285.76</v>
      </c>
      <c r="G19" s="21">
        <v>67285.76</v>
      </c>
      <c r="H19" s="21">
        <f t="shared" si="1"/>
        <v>0</v>
      </c>
    </row>
    <row r="20" spans="1:8">
      <c r="A20" s="55">
        <v>2700</v>
      </c>
      <c r="B20" s="56" t="s">
        <v>26</v>
      </c>
      <c r="C20" s="21">
        <v>62500</v>
      </c>
      <c r="D20" s="21">
        <v>37040.96</v>
      </c>
      <c r="E20" s="21">
        <f t="shared" si="0"/>
        <v>99540.96</v>
      </c>
      <c r="F20" s="21">
        <v>93032.7</v>
      </c>
      <c r="G20" s="21">
        <v>93032.7</v>
      </c>
      <c r="H20" s="21">
        <f t="shared" si="1"/>
        <v>6508.25999999999</v>
      </c>
    </row>
    <row r="21" spans="1:8">
      <c r="A21" s="55">
        <v>2800</v>
      </c>
      <c r="B21" s="56" t="s">
        <v>27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1"/>
        <v>0</v>
      </c>
    </row>
    <row r="22" spans="1:8">
      <c r="A22" s="55">
        <v>2900</v>
      </c>
      <c r="B22" s="56" t="s">
        <v>28</v>
      </c>
      <c r="C22" s="21">
        <v>0</v>
      </c>
      <c r="D22" s="21">
        <v>0</v>
      </c>
      <c r="E22" s="21">
        <f t="shared" si="0"/>
        <v>0</v>
      </c>
      <c r="F22" s="21">
        <v>0</v>
      </c>
      <c r="G22" s="21">
        <v>0</v>
      </c>
      <c r="H22" s="21">
        <f t="shared" si="1"/>
        <v>0</v>
      </c>
    </row>
    <row r="23" spans="1:8">
      <c r="A23" s="52" t="s">
        <v>29</v>
      </c>
      <c r="B23" s="53"/>
      <c r="C23" s="18">
        <f>SUM(C24:C32)</f>
        <v>890042.6</v>
      </c>
      <c r="D23" s="18">
        <f>SUM(D24:D32)</f>
        <v>327940.69</v>
      </c>
      <c r="E23" s="18">
        <f t="shared" si="0"/>
        <v>1217983.29</v>
      </c>
      <c r="F23" s="18">
        <f>SUM(F24:F32)</f>
        <v>1106428.62</v>
      </c>
      <c r="G23" s="18">
        <f>SUM(G24:G32)</f>
        <v>1106428.62</v>
      </c>
      <c r="H23" s="18">
        <f t="shared" si="1"/>
        <v>111554.67</v>
      </c>
    </row>
    <row r="24" spans="1:8">
      <c r="A24" s="55">
        <v>3100</v>
      </c>
      <c r="B24" s="56" t="s">
        <v>30</v>
      </c>
      <c r="C24" s="21">
        <v>135676</v>
      </c>
      <c r="D24" s="21">
        <v>-26824.42</v>
      </c>
      <c r="E24" s="21">
        <f t="shared" si="0"/>
        <v>108851.58</v>
      </c>
      <c r="F24" s="21">
        <v>89060.58</v>
      </c>
      <c r="G24" s="21">
        <v>89060.58</v>
      </c>
      <c r="H24" s="21">
        <f t="shared" si="1"/>
        <v>19791</v>
      </c>
    </row>
    <row r="25" spans="1:8">
      <c r="A25" s="55">
        <v>3200</v>
      </c>
      <c r="B25" s="56" t="s">
        <v>31</v>
      </c>
      <c r="C25" s="21">
        <v>0</v>
      </c>
      <c r="D25" s="21">
        <v>0</v>
      </c>
      <c r="E25" s="21">
        <f t="shared" si="0"/>
        <v>0</v>
      </c>
      <c r="F25" s="21">
        <v>0</v>
      </c>
      <c r="G25" s="21">
        <v>0</v>
      </c>
      <c r="H25" s="21">
        <f t="shared" si="1"/>
        <v>0</v>
      </c>
    </row>
    <row r="26" spans="1:8">
      <c r="A26" s="55">
        <v>3300</v>
      </c>
      <c r="B26" s="56" t="s">
        <v>32</v>
      </c>
      <c r="C26" s="21">
        <v>12000</v>
      </c>
      <c r="D26" s="21">
        <v>4577.24</v>
      </c>
      <c r="E26" s="21">
        <f t="shared" si="0"/>
        <v>16577.24</v>
      </c>
      <c r="F26" s="21">
        <v>16577.24</v>
      </c>
      <c r="G26" s="21">
        <v>16577.24</v>
      </c>
      <c r="H26" s="21">
        <f t="shared" si="1"/>
        <v>0</v>
      </c>
    </row>
    <row r="27" spans="1:8">
      <c r="A27" s="55">
        <v>3400</v>
      </c>
      <c r="B27" s="56" t="s">
        <v>33</v>
      </c>
      <c r="C27" s="21">
        <v>31000</v>
      </c>
      <c r="D27" s="21">
        <v>-7842</v>
      </c>
      <c r="E27" s="21">
        <f t="shared" si="0"/>
        <v>23158</v>
      </c>
      <c r="F27" s="21">
        <v>23158</v>
      </c>
      <c r="G27" s="21">
        <v>23158</v>
      </c>
      <c r="H27" s="21">
        <f t="shared" si="1"/>
        <v>0</v>
      </c>
    </row>
    <row r="28" spans="1:8">
      <c r="A28" s="55">
        <v>3500</v>
      </c>
      <c r="B28" s="56" t="s">
        <v>34</v>
      </c>
      <c r="C28" s="21">
        <v>95000</v>
      </c>
      <c r="D28" s="21">
        <v>164290.93</v>
      </c>
      <c r="E28" s="21">
        <f t="shared" si="0"/>
        <v>259290.93</v>
      </c>
      <c r="F28" s="21">
        <v>208736.44</v>
      </c>
      <c r="G28" s="21">
        <v>208736.44</v>
      </c>
      <c r="H28" s="21">
        <f t="shared" si="1"/>
        <v>50554.49</v>
      </c>
    </row>
    <row r="29" spans="1:8">
      <c r="A29" s="55">
        <v>3600</v>
      </c>
      <c r="B29" s="56" t="s">
        <v>35</v>
      </c>
      <c r="C29" s="21">
        <v>0</v>
      </c>
      <c r="D29" s="21">
        <v>0</v>
      </c>
      <c r="E29" s="21">
        <f t="shared" si="0"/>
        <v>0</v>
      </c>
      <c r="F29" s="21">
        <v>0</v>
      </c>
      <c r="G29" s="21">
        <v>0</v>
      </c>
      <c r="H29" s="21">
        <f t="shared" si="1"/>
        <v>0</v>
      </c>
    </row>
    <row r="30" spans="1:8">
      <c r="A30" s="55">
        <v>3700</v>
      </c>
      <c r="B30" s="56" t="s">
        <v>36</v>
      </c>
      <c r="C30" s="21">
        <v>81366.6</v>
      </c>
      <c r="D30" s="21">
        <v>-10606.64</v>
      </c>
      <c r="E30" s="21">
        <f t="shared" si="0"/>
        <v>70759.96</v>
      </c>
      <c r="F30" s="21">
        <v>70759.96</v>
      </c>
      <c r="G30" s="21">
        <v>70759.96</v>
      </c>
      <c r="H30" s="21">
        <f t="shared" si="1"/>
        <v>0</v>
      </c>
    </row>
    <row r="31" spans="1:8">
      <c r="A31" s="55">
        <v>3800</v>
      </c>
      <c r="B31" s="56" t="s">
        <v>37</v>
      </c>
      <c r="C31" s="21">
        <v>425000</v>
      </c>
      <c r="D31" s="21">
        <v>208460.58</v>
      </c>
      <c r="E31" s="21">
        <f t="shared" si="0"/>
        <v>633460.58</v>
      </c>
      <c r="F31" s="21">
        <v>592251.4</v>
      </c>
      <c r="G31" s="21">
        <v>592251.4</v>
      </c>
      <c r="H31" s="21">
        <f t="shared" si="1"/>
        <v>41209.1799999999</v>
      </c>
    </row>
    <row r="32" spans="1:8">
      <c r="A32" s="55">
        <v>3900</v>
      </c>
      <c r="B32" s="56" t="s">
        <v>38</v>
      </c>
      <c r="C32" s="21">
        <v>110000</v>
      </c>
      <c r="D32" s="21">
        <v>-4115</v>
      </c>
      <c r="E32" s="21">
        <f t="shared" si="0"/>
        <v>105885</v>
      </c>
      <c r="F32" s="21">
        <v>105885</v>
      </c>
      <c r="G32" s="21">
        <v>105885</v>
      </c>
      <c r="H32" s="21">
        <f t="shared" si="1"/>
        <v>0</v>
      </c>
    </row>
    <row r="33" spans="1:8">
      <c r="A33" s="52" t="s">
        <v>39</v>
      </c>
      <c r="B33" s="53"/>
      <c r="C33" s="18">
        <f>SUM(C34:C42)</f>
        <v>0</v>
      </c>
      <c r="D33" s="18">
        <f>SUM(D34:D42)</f>
        <v>0</v>
      </c>
      <c r="E33" s="18">
        <f t="shared" si="0"/>
        <v>0</v>
      </c>
      <c r="F33" s="18">
        <f>SUM(F34:F42)</f>
        <v>0</v>
      </c>
      <c r="G33" s="18">
        <f>SUM(G34:G42)</f>
        <v>0</v>
      </c>
      <c r="H33" s="18">
        <f t="shared" si="1"/>
        <v>0</v>
      </c>
    </row>
    <row r="34" spans="1:8">
      <c r="A34" s="55">
        <v>4100</v>
      </c>
      <c r="B34" s="56" t="s">
        <v>40</v>
      </c>
      <c r="C34" s="21">
        <v>0</v>
      </c>
      <c r="D34" s="21">
        <v>0</v>
      </c>
      <c r="E34" s="21">
        <f t="shared" si="0"/>
        <v>0</v>
      </c>
      <c r="F34" s="21">
        <v>0</v>
      </c>
      <c r="G34" s="21">
        <v>0</v>
      </c>
      <c r="H34" s="21">
        <f t="shared" si="1"/>
        <v>0</v>
      </c>
    </row>
    <row r="35" spans="1:8">
      <c r="A35" s="55">
        <v>4200</v>
      </c>
      <c r="B35" s="56" t="s">
        <v>41</v>
      </c>
      <c r="C35" s="21">
        <v>0</v>
      </c>
      <c r="D35" s="21">
        <v>0</v>
      </c>
      <c r="E35" s="21">
        <f t="shared" si="0"/>
        <v>0</v>
      </c>
      <c r="F35" s="21">
        <v>0</v>
      </c>
      <c r="G35" s="21">
        <v>0</v>
      </c>
      <c r="H35" s="21">
        <f t="shared" si="1"/>
        <v>0</v>
      </c>
    </row>
    <row r="36" spans="1:8">
      <c r="A36" s="55">
        <v>4300</v>
      </c>
      <c r="B36" s="56" t="s">
        <v>42</v>
      </c>
      <c r="C36" s="21">
        <v>0</v>
      </c>
      <c r="D36" s="21">
        <v>0</v>
      </c>
      <c r="E36" s="21">
        <f t="shared" si="0"/>
        <v>0</v>
      </c>
      <c r="F36" s="21">
        <v>0</v>
      </c>
      <c r="G36" s="21">
        <v>0</v>
      </c>
      <c r="H36" s="21">
        <f t="shared" si="1"/>
        <v>0</v>
      </c>
    </row>
    <row r="37" spans="1:8">
      <c r="A37" s="55">
        <v>4400</v>
      </c>
      <c r="B37" s="56" t="s">
        <v>43</v>
      </c>
      <c r="C37" s="21">
        <v>0</v>
      </c>
      <c r="D37" s="21">
        <v>0</v>
      </c>
      <c r="E37" s="21">
        <f t="shared" si="0"/>
        <v>0</v>
      </c>
      <c r="F37" s="21">
        <v>0</v>
      </c>
      <c r="G37" s="21">
        <v>0</v>
      </c>
      <c r="H37" s="21">
        <f t="shared" si="1"/>
        <v>0</v>
      </c>
    </row>
    <row r="38" spans="1:8">
      <c r="A38" s="55">
        <v>4500</v>
      </c>
      <c r="B38" s="56" t="s">
        <v>44</v>
      </c>
      <c r="C38" s="21">
        <v>0</v>
      </c>
      <c r="D38" s="21">
        <v>0</v>
      </c>
      <c r="E38" s="21">
        <f t="shared" si="0"/>
        <v>0</v>
      </c>
      <c r="F38" s="21">
        <v>0</v>
      </c>
      <c r="G38" s="21">
        <v>0</v>
      </c>
      <c r="H38" s="21">
        <f t="shared" si="1"/>
        <v>0</v>
      </c>
    </row>
    <row r="39" spans="1:8">
      <c r="A39" s="55">
        <v>4600</v>
      </c>
      <c r="B39" s="56" t="s">
        <v>45</v>
      </c>
      <c r="C39" s="21">
        <v>0</v>
      </c>
      <c r="D39" s="21">
        <v>0</v>
      </c>
      <c r="E39" s="21">
        <f t="shared" si="0"/>
        <v>0</v>
      </c>
      <c r="F39" s="21">
        <v>0</v>
      </c>
      <c r="G39" s="21">
        <v>0</v>
      </c>
      <c r="H39" s="21">
        <f t="shared" si="1"/>
        <v>0</v>
      </c>
    </row>
    <row r="40" spans="1:8">
      <c r="A40" s="55">
        <v>4700</v>
      </c>
      <c r="B40" s="56" t="s">
        <v>46</v>
      </c>
      <c r="C40" s="21">
        <v>0</v>
      </c>
      <c r="D40" s="21">
        <v>0</v>
      </c>
      <c r="E40" s="21">
        <f t="shared" si="0"/>
        <v>0</v>
      </c>
      <c r="F40" s="21">
        <v>0</v>
      </c>
      <c r="G40" s="21">
        <v>0</v>
      </c>
      <c r="H40" s="21">
        <f t="shared" si="1"/>
        <v>0</v>
      </c>
    </row>
    <row r="41" spans="1:8">
      <c r="A41" s="55">
        <v>4800</v>
      </c>
      <c r="B41" s="56" t="s">
        <v>47</v>
      </c>
      <c r="C41" s="21">
        <v>0</v>
      </c>
      <c r="D41" s="21">
        <v>0</v>
      </c>
      <c r="E41" s="21">
        <f t="shared" si="0"/>
        <v>0</v>
      </c>
      <c r="F41" s="21">
        <v>0</v>
      </c>
      <c r="G41" s="21">
        <v>0</v>
      </c>
      <c r="H41" s="21">
        <f t="shared" si="1"/>
        <v>0</v>
      </c>
    </row>
    <row r="42" spans="1:8">
      <c r="A42" s="55">
        <v>4900</v>
      </c>
      <c r="B42" s="56" t="s">
        <v>48</v>
      </c>
      <c r="C42" s="21">
        <v>0</v>
      </c>
      <c r="D42" s="21">
        <v>0</v>
      </c>
      <c r="E42" s="21">
        <f t="shared" si="0"/>
        <v>0</v>
      </c>
      <c r="F42" s="21">
        <v>0</v>
      </c>
      <c r="G42" s="21">
        <v>0</v>
      </c>
      <c r="H42" s="21">
        <f t="shared" si="1"/>
        <v>0</v>
      </c>
    </row>
    <row r="43" spans="1:8">
      <c r="A43" s="52" t="s">
        <v>49</v>
      </c>
      <c r="B43" s="53"/>
      <c r="C43" s="18">
        <f>SUM(C44:C52)</f>
        <v>55000</v>
      </c>
      <c r="D43" s="18">
        <f>SUM(D44:D52)</f>
        <v>114461.01</v>
      </c>
      <c r="E43" s="18">
        <f t="shared" si="0"/>
        <v>169461.01</v>
      </c>
      <c r="F43" s="18">
        <f>SUM(F44:F52)</f>
        <v>169461.01</v>
      </c>
      <c r="G43" s="18">
        <f>SUM(G44:G52)</f>
        <v>169461.01</v>
      </c>
      <c r="H43" s="18">
        <f t="shared" si="1"/>
        <v>0</v>
      </c>
    </row>
    <row r="44" spans="1:8">
      <c r="A44" s="55">
        <v>5100</v>
      </c>
      <c r="B44" s="56" t="s">
        <v>50</v>
      </c>
      <c r="C44" s="21">
        <v>20000</v>
      </c>
      <c r="D44" s="21">
        <v>82543.18</v>
      </c>
      <c r="E44" s="21">
        <f t="shared" si="0"/>
        <v>102543.18</v>
      </c>
      <c r="F44" s="21">
        <v>102543.18</v>
      </c>
      <c r="G44" s="21">
        <v>102543.18</v>
      </c>
      <c r="H44" s="21">
        <f t="shared" si="1"/>
        <v>0</v>
      </c>
    </row>
    <row r="45" spans="1:8">
      <c r="A45" s="55">
        <v>5200</v>
      </c>
      <c r="B45" s="56" t="s">
        <v>51</v>
      </c>
      <c r="C45" s="21">
        <v>25000</v>
      </c>
      <c r="D45" s="21">
        <v>38824.63</v>
      </c>
      <c r="E45" s="21">
        <f t="shared" si="0"/>
        <v>63824.63</v>
      </c>
      <c r="F45" s="21">
        <v>63824.63</v>
      </c>
      <c r="G45" s="21">
        <v>63824.63</v>
      </c>
      <c r="H45" s="21">
        <f t="shared" si="1"/>
        <v>0</v>
      </c>
    </row>
    <row r="46" spans="1:8">
      <c r="A46" s="55">
        <v>5300</v>
      </c>
      <c r="B46" s="56" t="s">
        <v>52</v>
      </c>
      <c r="C46" s="21">
        <v>0</v>
      </c>
      <c r="D46" s="21">
        <v>0</v>
      </c>
      <c r="E46" s="21">
        <f t="shared" si="0"/>
        <v>0</v>
      </c>
      <c r="F46" s="21">
        <v>0</v>
      </c>
      <c r="G46" s="21">
        <v>0</v>
      </c>
      <c r="H46" s="21">
        <f t="shared" si="1"/>
        <v>0</v>
      </c>
    </row>
    <row r="47" spans="1:8">
      <c r="A47" s="55">
        <v>5400</v>
      </c>
      <c r="B47" s="56" t="s">
        <v>53</v>
      </c>
      <c r="C47" s="21">
        <v>0</v>
      </c>
      <c r="D47" s="21">
        <v>0</v>
      </c>
      <c r="E47" s="21">
        <f t="shared" si="0"/>
        <v>0</v>
      </c>
      <c r="F47" s="21">
        <v>0</v>
      </c>
      <c r="G47" s="21">
        <v>0</v>
      </c>
      <c r="H47" s="21">
        <f t="shared" si="1"/>
        <v>0</v>
      </c>
    </row>
    <row r="48" spans="1:8">
      <c r="A48" s="55">
        <v>5500</v>
      </c>
      <c r="B48" s="56" t="s">
        <v>54</v>
      </c>
      <c r="C48" s="21">
        <v>0</v>
      </c>
      <c r="D48" s="21">
        <v>0</v>
      </c>
      <c r="E48" s="21">
        <f t="shared" si="0"/>
        <v>0</v>
      </c>
      <c r="F48" s="21">
        <v>0</v>
      </c>
      <c r="G48" s="21">
        <v>0</v>
      </c>
      <c r="H48" s="21">
        <f t="shared" si="1"/>
        <v>0</v>
      </c>
    </row>
    <row r="49" spans="1:8">
      <c r="A49" s="55">
        <v>5600</v>
      </c>
      <c r="B49" s="56" t="s">
        <v>55</v>
      </c>
      <c r="C49" s="21">
        <v>10000</v>
      </c>
      <c r="D49" s="21">
        <v>-7800</v>
      </c>
      <c r="E49" s="21">
        <f t="shared" si="0"/>
        <v>2200</v>
      </c>
      <c r="F49" s="21">
        <v>2200</v>
      </c>
      <c r="G49" s="21">
        <v>2200</v>
      </c>
      <c r="H49" s="21">
        <f t="shared" si="1"/>
        <v>0</v>
      </c>
    </row>
    <row r="50" spans="1:8">
      <c r="A50" s="55">
        <v>5700</v>
      </c>
      <c r="B50" s="56" t="s">
        <v>56</v>
      </c>
      <c r="C50" s="21">
        <v>0</v>
      </c>
      <c r="D50" s="21">
        <v>0</v>
      </c>
      <c r="E50" s="21">
        <f t="shared" si="0"/>
        <v>0</v>
      </c>
      <c r="F50" s="21">
        <v>0</v>
      </c>
      <c r="G50" s="21">
        <v>0</v>
      </c>
      <c r="H50" s="21">
        <f t="shared" si="1"/>
        <v>0</v>
      </c>
    </row>
    <row r="51" spans="1:8">
      <c r="A51" s="55">
        <v>5800</v>
      </c>
      <c r="B51" s="56" t="s">
        <v>57</v>
      </c>
      <c r="C51" s="21">
        <v>0</v>
      </c>
      <c r="D51" s="21">
        <v>0</v>
      </c>
      <c r="E51" s="21">
        <f t="shared" si="0"/>
        <v>0</v>
      </c>
      <c r="F51" s="21">
        <v>0</v>
      </c>
      <c r="G51" s="21">
        <v>0</v>
      </c>
      <c r="H51" s="21">
        <f t="shared" si="1"/>
        <v>0</v>
      </c>
    </row>
    <row r="52" spans="1:8">
      <c r="A52" s="55">
        <v>5900</v>
      </c>
      <c r="B52" s="56" t="s">
        <v>58</v>
      </c>
      <c r="C52" s="21">
        <v>0</v>
      </c>
      <c r="D52" s="21">
        <v>893.2</v>
      </c>
      <c r="E52" s="21">
        <f t="shared" si="0"/>
        <v>893.2</v>
      </c>
      <c r="F52" s="21">
        <v>893.2</v>
      </c>
      <c r="G52" s="21">
        <v>893.2</v>
      </c>
      <c r="H52" s="21">
        <f t="shared" si="1"/>
        <v>0</v>
      </c>
    </row>
    <row r="53" spans="1:8">
      <c r="A53" s="52" t="s">
        <v>59</v>
      </c>
      <c r="B53" s="53"/>
      <c r="C53" s="18">
        <f>SUM(C54:C56)</f>
        <v>0</v>
      </c>
      <c r="D53" s="18">
        <f>SUM(D54:D56)</f>
        <v>0</v>
      </c>
      <c r="E53" s="18">
        <f t="shared" si="0"/>
        <v>0</v>
      </c>
      <c r="F53" s="18">
        <f>SUM(F54:F56)</f>
        <v>0</v>
      </c>
      <c r="G53" s="18">
        <f>SUM(G54:G56)</f>
        <v>0</v>
      </c>
      <c r="H53" s="18">
        <f t="shared" si="1"/>
        <v>0</v>
      </c>
    </row>
    <row r="54" spans="1:8">
      <c r="A54" s="55">
        <v>6100</v>
      </c>
      <c r="B54" s="56" t="s">
        <v>60</v>
      </c>
      <c r="C54" s="21">
        <v>0</v>
      </c>
      <c r="D54" s="21">
        <v>0</v>
      </c>
      <c r="E54" s="21">
        <f t="shared" si="0"/>
        <v>0</v>
      </c>
      <c r="F54" s="21">
        <v>0</v>
      </c>
      <c r="G54" s="21">
        <v>0</v>
      </c>
      <c r="H54" s="21">
        <f t="shared" si="1"/>
        <v>0</v>
      </c>
    </row>
    <row r="55" spans="1:8">
      <c r="A55" s="55">
        <v>6200</v>
      </c>
      <c r="B55" s="56" t="s">
        <v>61</v>
      </c>
      <c r="C55" s="21">
        <v>0</v>
      </c>
      <c r="D55" s="21">
        <v>0</v>
      </c>
      <c r="E55" s="21">
        <f t="shared" si="0"/>
        <v>0</v>
      </c>
      <c r="F55" s="21">
        <v>0</v>
      </c>
      <c r="G55" s="21">
        <v>0</v>
      </c>
      <c r="H55" s="21">
        <f t="shared" si="1"/>
        <v>0</v>
      </c>
    </row>
    <row r="56" spans="1:8">
      <c r="A56" s="55">
        <v>6300</v>
      </c>
      <c r="B56" s="56" t="s">
        <v>62</v>
      </c>
      <c r="C56" s="21">
        <v>0</v>
      </c>
      <c r="D56" s="21">
        <v>0</v>
      </c>
      <c r="E56" s="21">
        <f t="shared" si="0"/>
        <v>0</v>
      </c>
      <c r="F56" s="21">
        <v>0</v>
      </c>
      <c r="G56" s="21">
        <v>0</v>
      </c>
      <c r="H56" s="21">
        <f t="shared" si="1"/>
        <v>0</v>
      </c>
    </row>
    <row r="57" spans="1:8">
      <c r="A57" s="52" t="s">
        <v>63</v>
      </c>
      <c r="B57" s="53"/>
      <c r="C57" s="18">
        <f>SUM(C58:C64)</f>
        <v>0</v>
      </c>
      <c r="D57" s="18">
        <f>SUM(D58:D64)</f>
        <v>0</v>
      </c>
      <c r="E57" s="18">
        <f t="shared" si="0"/>
        <v>0</v>
      </c>
      <c r="F57" s="18">
        <f>SUM(F58:F64)</f>
        <v>0</v>
      </c>
      <c r="G57" s="18">
        <f>SUM(G58:G64)</f>
        <v>0</v>
      </c>
      <c r="H57" s="18">
        <f t="shared" si="1"/>
        <v>0</v>
      </c>
    </row>
    <row r="58" spans="1:8">
      <c r="A58" s="55">
        <v>7100</v>
      </c>
      <c r="B58" s="56" t="s">
        <v>64</v>
      </c>
      <c r="C58" s="21">
        <v>0</v>
      </c>
      <c r="D58" s="21">
        <v>0</v>
      </c>
      <c r="E58" s="21">
        <f t="shared" si="0"/>
        <v>0</v>
      </c>
      <c r="F58" s="21">
        <v>0</v>
      </c>
      <c r="G58" s="21">
        <v>0</v>
      </c>
      <c r="H58" s="21">
        <f t="shared" si="1"/>
        <v>0</v>
      </c>
    </row>
    <row r="59" spans="1:8">
      <c r="A59" s="55">
        <v>7200</v>
      </c>
      <c r="B59" s="56" t="s">
        <v>65</v>
      </c>
      <c r="C59" s="21">
        <v>0</v>
      </c>
      <c r="D59" s="21">
        <v>0</v>
      </c>
      <c r="E59" s="21">
        <f t="shared" si="0"/>
        <v>0</v>
      </c>
      <c r="F59" s="21">
        <v>0</v>
      </c>
      <c r="G59" s="21">
        <v>0</v>
      </c>
      <c r="H59" s="21">
        <f t="shared" si="1"/>
        <v>0</v>
      </c>
    </row>
    <row r="60" spans="1:8">
      <c r="A60" s="55">
        <v>7300</v>
      </c>
      <c r="B60" s="56" t="s">
        <v>66</v>
      </c>
      <c r="C60" s="21">
        <v>0</v>
      </c>
      <c r="D60" s="21">
        <v>0</v>
      </c>
      <c r="E60" s="21">
        <f t="shared" si="0"/>
        <v>0</v>
      </c>
      <c r="F60" s="21">
        <v>0</v>
      </c>
      <c r="G60" s="21">
        <v>0</v>
      </c>
      <c r="H60" s="21">
        <f t="shared" si="1"/>
        <v>0</v>
      </c>
    </row>
    <row r="61" spans="1:8">
      <c r="A61" s="55">
        <v>7400</v>
      </c>
      <c r="B61" s="56" t="s">
        <v>67</v>
      </c>
      <c r="C61" s="21">
        <v>0</v>
      </c>
      <c r="D61" s="21">
        <v>0</v>
      </c>
      <c r="E61" s="21">
        <f t="shared" si="0"/>
        <v>0</v>
      </c>
      <c r="F61" s="21">
        <v>0</v>
      </c>
      <c r="G61" s="21">
        <v>0</v>
      </c>
      <c r="H61" s="21">
        <f t="shared" si="1"/>
        <v>0</v>
      </c>
    </row>
    <row r="62" spans="1:8">
      <c r="A62" s="55">
        <v>7500</v>
      </c>
      <c r="B62" s="56" t="s">
        <v>68</v>
      </c>
      <c r="C62" s="21">
        <v>0</v>
      </c>
      <c r="D62" s="21">
        <v>0</v>
      </c>
      <c r="E62" s="21">
        <f t="shared" si="0"/>
        <v>0</v>
      </c>
      <c r="F62" s="21">
        <v>0</v>
      </c>
      <c r="G62" s="21">
        <v>0</v>
      </c>
      <c r="H62" s="21">
        <f t="shared" si="1"/>
        <v>0</v>
      </c>
    </row>
    <row r="63" spans="1:8">
      <c r="A63" s="55">
        <v>7600</v>
      </c>
      <c r="B63" s="56" t="s">
        <v>69</v>
      </c>
      <c r="C63" s="21">
        <v>0</v>
      </c>
      <c r="D63" s="21">
        <v>0</v>
      </c>
      <c r="E63" s="21">
        <f t="shared" si="0"/>
        <v>0</v>
      </c>
      <c r="F63" s="21">
        <v>0</v>
      </c>
      <c r="G63" s="21">
        <v>0</v>
      </c>
      <c r="H63" s="21">
        <f t="shared" si="1"/>
        <v>0</v>
      </c>
    </row>
    <row r="64" spans="1:8">
      <c r="A64" s="55">
        <v>7900</v>
      </c>
      <c r="B64" s="56" t="s">
        <v>70</v>
      </c>
      <c r="C64" s="21">
        <v>0</v>
      </c>
      <c r="D64" s="21">
        <v>0</v>
      </c>
      <c r="E64" s="21">
        <f t="shared" si="0"/>
        <v>0</v>
      </c>
      <c r="F64" s="21">
        <v>0</v>
      </c>
      <c r="G64" s="21">
        <v>0</v>
      </c>
      <c r="H64" s="21">
        <f t="shared" si="1"/>
        <v>0</v>
      </c>
    </row>
    <row r="65" spans="1:8">
      <c r="A65" s="52" t="s">
        <v>71</v>
      </c>
      <c r="B65" s="53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>
      <c r="A66" s="55">
        <v>8100</v>
      </c>
      <c r="B66" s="56" t="s">
        <v>72</v>
      </c>
      <c r="C66" s="21">
        <v>0</v>
      </c>
      <c r="D66" s="21">
        <v>0</v>
      </c>
      <c r="E66" s="21">
        <f t="shared" si="0"/>
        <v>0</v>
      </c>
      <c r="F66" s="21">
        <v>0</v>
      </c>
      <c r="G66" s="21">
        <v>0</v>
      </c>
      <c r="H66" s="21">
        <f t="shared" si="1"/>
        <v>0</v>
      </c>
    </row>
    <row r="67" spans="1:8">
      <c r="A67" s="55">
        <v>8300</v>
      </c>
      <c r="B67" s="56" t="s">
        <v>73</v>
      </c>
      <c r="C67" s="21">
        <v>0</v>
      </c>
      <c r="D67" s="21">
        <v>0</v>
      </c>
      <c r="E67" s="21">
        <f t="shared" si="0"/>
        <v>0</v>
      </c>
      <c r="F67" s="21">
        <v>0</v>
      </c>
      <c r="G67" s="21">
        <v>0</v>
      </c>
      <c r="H67" s="21">
        <f t="shared" si="1"/>
        <v>0</v>
      </c>
    </row>
    <row r="68" spans="1:8">
      <c r="A68" s="55">
        <v>8500</v>
      </c>
      <c r="B68" s="56" t="s">
        <v>74</v>
      </c>
      <c r="C68" s="21">
        <v>0</v>
      </c>
      <c r="D68" s="21">
        <v>0</v>
      </c>
      <c r="E68" s="21">
        <f t="shared" si="0"/>
        <v>0</v>
      </c>
      <c r="F68" s="21">
        <v>0</v>
      </c>
      <c r="G68" s="21">
        <v>0</v>
      </c>
      <c r="H68" s="21">
        <f t="shared" si="1"/>
        <v>0</v>
      </c>
    </row>
    <row r="69" spans="1:8">
      <c r="A69" s="52" t="s">
        <v>75</v>
      </c>
      <c r="B69" s="53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>
      <c r="A70" s="55">
        <v>9100</v>
      </c>
      <c r="B70" s="56" t="s">
        <v>76</v>
      </c>
      <c r="C70" s="21">
        <v>0</v>
      </c>
      <c r="D70" s="21">
        <v>0</v>
      </c>
      <c r="E70" s="21">
        <f t="shared" ref="E70:E76" si="2">C70+D70</f>
        <v>0</v>
      </c>
      <c r="F70" s="21">
        <v>0</v>
      </c>
      <c r="G70" s="21">
        <v>0</v>
      </c>
      <c r="H70" s="21">
        <f t="shared" ref="H70:H76" si="3">E70-F70</f>
        <v>0</v>
      </c>
    </row>
    <row r="71" spans="1:8">
      <c r="A71" s="55">
        <v>9200</v>
      </c>
      <c r="B71" s="56" t="s">
        <v>77</v>
      </c>
      <c r="C71" s="21">
        <v>0</v>
      </c>
      <c r="D71" s="21">
        <v>0</v>
      </c>
      <c r="E71" s="21">
        <f t="shared" si="2"/>
        <v>0</v>
      </c>
      <c r="F71" s="21">
        <v>0</v>
      </c>
      <c r="G71" s="21">
        <v>0</v>
      </c>
      <c r="H71" s="21">
        <f t="shared" si="3"/>
        <v>0</v>
      </c>
    </row>
    <row r="72" spans="1:8">
      <c r="A72" s="55">
        <v>9300</v>
      </c>
      <c r="B72" s="56" t="s">
        <v>78</v>
      </c>
      <c r="C72" s="21">
        <v>0</v>
      </c>
      <c r="D72" s="21">
        <v>0</v>
      </c>
      <c r="E72" s="21">
        <f t="shared" si="2"/>
        <v>0</v>
      </c>
      <c r="F72" s="21">
        <v>0</v>
      </c>
      <c r="G72" s="21">
        <v>0</v>
      </c>
      <c r="H72" s="21">
        <f t="shared" si="3"/>
        <v>0</v>
      </c>
    </row>
    <row r="73" spans="1:8">
      <c r="A73" s="55">
        <v>9400</v>
      </c>
      <c r="B73" s="56" t="s">
        <v>79</v>
      </c>
      <c r="C73" s="21">
        <v>0</v>
      </c>
      <c r="D73" s="21">
        <v>0</v>
      </c>
      <c r="E73" s="21">
        <f t="shared" si="2"/>
        <v>0</v>
      </c>
      <c r="F73" s="21">
        <v>0</v>
      </c>
      <c r="G73" s="21">
        <v>0</v>
      </c>
      <c r="H73" s="21">
        <f t="shared" si="3"/>
        <v>0</v>
      </c>
    </row>
    <row r="74" spans="1:8">
      <c r="A74" s="55">
        <v>9500</v>
      </c>
      <c r="B74" s="56" t="s">
        <v>80</v>
      </c>
      <c r="C74" s="21">
        <v>0</v>
      </c>
      <c r="D74" s="21">
        <v>0</v>
      </c>
      <c r="E74" s="21">
        <f t="shared" si="2"/>
        <v>0</v>
      </c>
      <c r="F74" s="21">
        <v>0</v>
      </c>
      <c r="G74" s="21">
        <v>0</v>
      </c>
      <c r="H74" s="21">
        <f t="shared" si="3"/>
        <v>0</v>
      </c>
    </row>
    <row r="75" spans="1:8">
      <c r="A75" s="55">
        <v>9600</v>
      </c>
      <c r="B75" s="56" t="s">
        <v>81</v>
      </c>
      <c r="C75" s="21">
        <v>0</v>
      </c>
      <c r="D75" s="21">
        <v>0</v>
      </c>
      <c r="E75" s="21">
        <f t="shared" si="2"/>
        <v>0</v>
      </c>
      <c r="F75" s="21">
        <v>0</v>
      </c>
      <c r="G75" s="21">
        <v>0</v>
      </c>
      <c r="H75" s="21">
        <f t="shared" si="3"/>
        <v>0</v>
      </c>
    </row>
    <row r="76" spans="1:8">
      <c r="A76" s="57">
        <v>9900</v>
      </c>
      <c r="B76" s="58" t="s">
        <v>82</v>
      </c>
      <c r="C76" s="59">
        <v>0</v>
      </c>
      <c r="D76" s="59">
        <v>0</v>
      </c>
      <c r="E76" s="59">
        <f t="shared" si="2"/>
        <v>0</v>
      </c>
      <c r="F76" s="59">
        <v>0</v>
      </c>
      <c r="G76" s="59">
        <v>0</v>
      </c>
      <c r="H76" s="59">
        <f t="shared" si="3"/>
        <v>0</v>
      </c>
    </row>
    <row r="77" spans="1:8">
      <c r="A77" s="60"/>
      <c r="B77" s="50" t="s">
        <v>83</v>
      </c>
      <c r="C77" s="51">
        <f t="shared" ref="C77:H77" si="4">SUM(C5+C13+C23+C33+C43+C53+C57+C65+C69)</f>
        <v>5231224</v>
      </c>
      <c r="D77" s="51">
        <f t="shared" si="4"/>
        <v>308792.3</v>
      </c>
      <c r="E77" s="51">
        <f t="shared" si="4"/>
        <v>5540016.3</v>
      </c>
      <c r="F77" s="51">
        <f t="shared" si="4"/>
        <v>5331288.25</v>
      </c>
      <c r="G77" s="51">
        <f t="shared" si="4"/>
        <v>5331288.25</v>
      </c>
      <c r="H77" s="51">
        <f t="shared" si="4"/>
        <v>208728.05</v>
      </c>
    </row>
    <row r="79" s="34" customFormat="1" spans="1:1">
      <c r="A79" s="34" t="s">
        <v>84</v>
      </c>
    </row>
    <row r="80" s="34" customFormat="1"/>
    <row r="81" s="34" customFormat="1"/>
    <row r="82" s="34" customFormat="1"/>
    <row r="83" s="34" customFormat="1"/>
    <row r="84" s="34" customFormat="1"/>
    <row r="85" s="1" customFormat="1" spans="2:6">
      <c r="B85" s="27" t="s">
        <v>85</v>
      </c>
      <c r="C85" s="28"/>
      <c r="D85" s="28"/>
      <c r="E85" s="28" t="s">
        <v>86</v>
      </c>
      <c r="F85" s="28"/>
    </row>
    <row r="86" s="1" customFormat="1" spans="2:6">
      <c r="B86" s="29" t="s">
        <v>87</v>
      </c>
      <c r="C86" s="28"/>
      <c r="D86" s="28"/>
      <c r="E86" s="30" t="s">
        <v>88</v>
      </c>
      <c r="F86" s="28"/>
    </row>
    <row r="87" s="1" customFormat="1" spans="2:6">
      <c r="B87" s="31" t="s">
        <v>89</v>
      </c>
      <c r="C87" s="28"/>
      <c r="D87" s="28"/>
      <c r="E87" s="32" t="s">
        <v>90</v>
      </c>
      <c r="F87" s="3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5" right="0.708661417322835" top="0.748031496062992" bottom="0.748031496062992" header="0.31496062992126" footer="0.31496062992126"/>
  <pageSetup paperSize="141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workbookViewId="0">
      <selection activeCell="A12" sqref="$A12:$XFD23"/>
    </sheetView>
  </sheetViews>
  <sheetFormatPr defaultColWidth="11" defaultRowHeight="11.25" outlineLevelCol="7"/>
  <cols>
    <col min="1" max="1" width="0.333333333333333" style="35" customWidth="1"/>
    <col min="2" max="2" width="47.6666666666667" style="35" customWidth="1"/>
    <col min="3" max="8" width="18.3333333333333" style="35" customWidth="1"/>
    <col min="9" max="16384" width="12" style="35"/>
  </cols>
  <sheetData>
    <row r="1" ht="50.1" customHeight="1" spans="1:8">
      <c r="A1" s="3" t="s">
        <v>91</v>
      </c>
      <c r="B1" s="4"/>
      <c r="C1" s="4"/>
      <c r="D1" s="4"/>
      <c r="E1" s="4"/>
      <c r="F1" s="4"/>
      <c r="G1" s="4"/>
      <c r="H1" s="5"/>
    </row>
    <row r="2" spans="1:8">
      <c r="A2" s="6" t="s">
        <v>1</v>
      </c>
      <c r="B2" s="7"/>
      <c r="C2" s="3" t="s">
        <v>2</v>
      </c>
      <c r="D2" s="4"/>
      <c r="E2" s="4"/>
      <c r="F2" s="4"/>
      <c r="G2" s="5"/>
      <c r="H2" s="8" t="s">
        <v>3</v>
      </c>
    </row>
    <row r="3" ht="24.95" customHeight="1" spans="1:8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>
      <c r="A5" s="44"/>
      <c r="B5" s="45" t="s">
        <v>92</v>
      </c>
      <c r="C5" s="46">
        <v>5176224</v>
      </c>
      <c r="D5" s="46">
        <v>194331.29</v>
      </c>
      <c r="E5" s="46">
        <f>C5+D5</f>
        <v>5370555.29</v>
      </c>
      <c r="F5" s="46">
        <v>5161827.24</v>
      </c>
      <c r="G5" s="46">
        <v>5161827.24</v>
      </c>
      <c r="H5" s="46">
        <f>E5-F5</f>
        <v>208728.05</v>
      </c>
    </row>
    <row r="6" spans="1:8">
      <c r="A6" s="44"/>
      <c r="B6" s="45" t="s">
        <v>93</v>
      </c>
      <c r="C6" s="46">
        <v>55000</v>
      </c>
      <c r="D6" s="46">
        <v>114461.01</v>
      </c>
      <c r="E6" s="46">
        <f>C6+D6</f>
        <v>169461.01</v>
      </c>
      <c r="F6" s="46">
        <v>169461.01</v>
      </c>
      <c r="G6" s="46">
        <v>169461.01</v>
      </c>
      <c r="H6" s="46">
        <f>E6-F6</f>
        <v>0</v>
      </c>
    </row>
    <row r="7" spans="1:8">
      <c r="A7" s="44"/>
      <c r="B7" s="45" t="s">
        <v>94</v>
      </c>
      <c r="C7" s="46">
        <v>0</v>
      </c>
      <c r="D7" s="46">
        <v>0</v>
      </c>
      <c r="E7" s="46">
        <f>C7+D7</f>
        <v>0</v>
      </c>
      <c r="F7" s="46">
        <v>0</v>
      </c>
      <c r="G7" s="46">
        <v>0</v>
      </c>
      <c r="H7" s="46">
        <f>E7-F7</f>
        <v>0</v>
      </c>
    </row>
    <row r="8" spans="1:8">
      <c r="A8" s="44"/>
      <c r="B8" s="45" t="s">
        <v>44</v>
      </c>
      <c r="C8" s="46">
        <v>0</v>
      </c>
      <c r="D8" s="46">
        <v>0</v>
      </c>
      <c r="E8" s="46">
        <f>C8+D8</f>
        <v>0</v>
      </c>
      <c r="F8" s="46">
        <v>0</v>
      </c>
      <c r="G8" s="46">
        <v>0</v>
      </c>
      <c r="H8" s="46">
        <f>E8-F8</f>
        <v>0</v>
      </c>
    </row>
    <row r="9" spans="1:8">
      <c r="A9" s="44"/>
      <c r="B9" s="47" t="s">
        <v>72</v>
      </c>
      <c r="C9" s="48">
        <v>0</v>
      </c>
      <c r="D9" s="48">
        <v>0</v>
      </c>
      <c r="E9" s="48">
        <f>C9+D9</f>
        <v>0</v>
      </c>
      <c r="F9" s="48">
        <v>0</v>
      </c>
      <c r="G9" s="48">
        <v>0</v>
      </c>
      <c r="H9" s="48">
        <f>E9-F9</f>
        <v>0</v>
      </c>
    </row>
    <row r="10" spans="1:8">
      <c r="A10" s="49"/>
      <c r="B10" s="50" t="s">
        <v>83</v>
      </c>
      <c r="C10" s="51">
        <f t="shared" ref="C10:H10" si="0">SUM(C5+C6+C7+C8+C9)</f>
        <v>5231224</v>
      </c>
      <c r="D10" s="51">
        <f t="shared" si="0"/>
        <v>308792.3</v>
      </c>
      <c r="E10" s="51">
        <f t="shared" si="0"/>
        <v>5540016.3</v>
      </c>
      <c r="F10" s="51">
        <f t="shared" si="0"/>
        <v>5331288.25</v>
      </c>
      <c r="G10" s="51">
        <f t="shared" si="0"/>
        <v>5331288.25</v>
      </c>
      <c r="H10" s="51">
        <f t="shared" si="0"/>
        <v>208728.05</v>
      </c>
    </row>
    <row r="12" s="34" customFormat="1" spans="1:1">
      <c r="A12" s="34" t="s">
        <v>84</v>
      </c>
    </row>
    <row r="13" s="34" customFormat="1"/>
    <row r="14" s="34" customFormat="1"/>
    <row r="15" s="34" customFormat="1"/>
    <row r="16" s="34" customFormat="1"/>
    <row r="17" s="34" customFormat="1"/>
    <row r="18" s="34" customFormat="1"/>
    <row r="19" s="34" customFormat="1"/>
    <row r="20" s="1" customFormat="1" spans="2:6">
      <c r="B20" s="27" t="s">
        <v>85</v>
      </c>
      <c r="C20" s="28"/>
      <c r="D20" s="28"/>
      <c r="E20" s="28" t="s">
        <v>86</v>
      </c>
      <c r="F20" s="28"/>
    </row>
    <row r="21" s="1" customFormat="1" spans="2:6">
      <c r="B21" s="29" t="s">
        <v>87</v>
      </c>
      <c r="C21" s="28"/>
      <c r="D21" s="28"/>
      <c r="E21" s="30" t="s">
        <v>88</v>
      </c>
      <c r="F21" s="28"/>
    </row>
    <row r="22" s="1" customFormat="1" spans="2:6">
      <c r="B22" s="31" t="s">
        <v>89</v>
      </c>
      <c r="C22" s="28"/>
      <c r="D22" s="28"/>
      <c r="E22" s="32" t="s">
        <v>90</v>
      </c>
      <c r="F22" s="33"/>
    </row>
    <row r="23" s="34" customFormat="1"/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5" right="0.708661417322835" top="0.748031496062992" bottom="0.748031496062992" header="0.31496062992126" footer="0.31496062992126"/>
  <pageSetup paperSize="141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showGridLines="0" workbookViewId="0">
      <selection activeCell="A41" sqref="$A41:$XFD52"/>
    </sheetView>
  </sheetViews>
  <sheetFormatPr defaultColWidth="11" defaultRowHeight="11.25" outlineLevelCol="7"/>
  <cols>
    <col min="1" max="1" width="1.33333333333333" style="35" customWidth="1"/>
    <col min="2" max="2" width="80.5" style="35" customWidth="1"/>
    <col min="3" max="8" width="18.3333333333333" style="35" customWidth="1"/>
    <col min="9" max="16384" width="12" style="35"/>
  </cols>
  <sheetData>
    <row r="1" ht="45" customHeight="1" spans="1:8">
      <c r="A1" s="3" t="s">
        <v>95</v>
      </c>
      <c r="B1" s="4"/>
      <c r="C1" s="4"/>
      <c r="D1" s="4"/>
      <c r="E1" s="4"/>
      <c r="F1" s="4"/>
      <c r="G1" s="4"/>
      <c r="H1" s="5"/>
    </row>
    <row r="2" spans="1:8">
      <c r="A2" s="6" t="s">
        <v>1</v>
      </c>
      <c r="B2" s="7"/>
      <c r="C2" s="3" t="s">
        <v>2</v>
      </c>
      <c r="D2" s="4"/>
      <c r="E2" s="4"/>
      <c r="F2" s="4"/>
      <c r="G2" s="5"/>
      <c r="H2" s="8" t="s">
        <v>3</v>
      </c>
    </row>
    <row r="3" ht="24.95" customHeight="1" spans="1:8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>
      <c r="A5" s="36"/>
      <c r="B5" s="37"/>
      <c r="C5" s="38"/>
      <c r="D5" s="38"/>
      <c r="E5" s="38"/>
      <c r="F5" s="38"/>
      <c r="G5" s="38"/>
      <c r="H5" s="38"/>
    </row>
    <row r="6" spans="1:8">
      <c r="A6" s="39"/>
      <c r="B6" s="40" t="s">
        <v>96</v>
      </c>
      <c r="C6" s="21">
        <v>3389207</v>
      </c>
      <c r="D6" s="21">
        <v>518488.1</v>
      </c>
      <c r="E6" s="21">
        <f>C6+D6</f>
        <v>3907695.1</v>
      </c>
      <c r="F6" s="21">
        <v>3758050.39</v>
      </c>
      <c r="G6" s="21">
        <v>3758050.39</v>
      </c>
      <c r="H6" s="21">
        <f>E6-F6</f>
        <v>149644.71</v>
      </c>
    </row>
    <row r="7" spans="1:8">
      <c r="A7" s="39"/>
      <c r="B7" s="40" t="s">
        <v>97</v>
      </c>
      <c r="C7" s="21">
        <v>350002</v>
      </c>
      <c r="D7" s="21">
        <v>-73652.14</v>
      </c>
      <c r="E7" s="21">
        <f t="shared" ref="E7:E12" si="0">C7+D7</f>
        <v>276349.86</v>
      </c>
      <c r="F7" s="21">
        <v>276349.86</v>
      </c>
      <c r="G7" s="21">
        <v>276349.86</v>
      </c>
      <c r="H7" s="21">
        <f t="shared" ref="H7:H12" si="1">E7-F7</f>
        <v>0</v>
      </c>
    </row>
    <row r="8" spans="1:8">
      <c r="A8" s="39"/>
      <c r="B8" s="40" t="s">
        <v>98</v>
      </c>
      <c r="C8" s="21">
        <v>1308975</v>
      </c>
      <c r="D8" s="21">
        <v>-12087</v>
      </c>
      <c r="E8" s="21">
        <f t="shared" si="0"/>
        <v>1296888</v>
      </c>
      <c r="F8" s="21">
        <v>1296888</v>
      </c>
      <c r="G8" s="21">
        <v>1296888</v>
      </c>
      <c r="H8" s="21">
        <f t="shared" si="1"/>
        <v>0</v>
      </c>
    </row>
    <row r="9" spans="1:8">
      <c r="A9" s="39"/>
      <c r="B9" s="40" t="s">
        <v>99</v>
      </c>
      <c r="C9" s="21">
        <v>183040</v>
      </c>
      <c r="D9" s="21">
        <v>-123956.66</v>
      </c>
      <c r="E9" s="21">
        <f t="shared" si="0"/>
        <v>59083.34</v>
      </c>
      <c r="F9" s="21">
        <v>0</v>
      </c>
      <c r="G9" s="21">
        <v>0</v>
      </c>
      <c r="H9" s="21">
        <f t="shared" si="1"/>
        <v>59083.34</v>
      </c>
    </row>
    <row r="10" spans="1:8">
      <c r="A10" s="39"/>
      <c r="B10" s="40" t="s">
        <v>100</v>
      </c>
      <c r="C10" s="21">
        <v>0</v>
      </c>
      <c r="D10" s="21">
        <v>0</v>
      </c>
      <c r="E10" s="21">
        <f t="shared" si="0"/>
        <v>0</v>
      </c>
      <c r="F10" s="21">
        <v>0</v>
      </c>
      <c r="G10" s="21">
        <v>0</v>
      </c>
      <c r="H10" s="21">
        <f t="shared" si="1"/>
        <v>0</v>
      </c>
    </row>
    <row r="11" spans="1:8">
      <c r="A11" s="39"/>
      <c r="B11" s="40" t="s">
        <v>101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</row>
    <row r="12" spans="1:8">
      <c r="A12" s="39"/>
      <c r="B12" s="40" t="s">
        <v>102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1:8">
      <c r="A13" s="39"/>
      <c r="B13" s="40"/>
      <c r="C13" s="21"/>
      <c r="D13" s="21"/>
      <c r="E13" s="21"/>
      <c r="F13" s="21"/>
      <c r="G13" s="21"/>
      <c r="H13" s="21"/>
    </row>
    <row r="14" spans="1:8">
      <c r="A14" s="41"/>
      <c r="B14" s="24" t="s">
        <v>83</v>
      </c>
      <c r="C14" s="25">
        <f t="shared" ref="C14:H14" si="2">SUM(C6:C13)</f>
        <v>5231224</v>
      </c>
      <c r="D14" s="25">
        <f t="shared" si="2"/>
        <v>308792.3</v>
      </c>
      <c r="E14" s="25">
        <f t="shared" si="2"/>
        <v>5540016.3</v>
      </c>
      <c r="F14" s="25">
        <f t="shared" si="2"/>
        <v>5331288.25</v>
      </c>
      <c r="G14" s="25">
        <f t="shared" si="2"/>
        <v>5331288.25</v>
      </c>
      <c r="H14" s="25">
        <f t="shared" si="2"/>
        <v>208728.05</v>
      </c>
    </row>
    <row r="17" ht="45" customHeight="1" spans="1:8">
      <c r="A17" s="3" t="s">
        <v>103</v>
      </c>
      <c r="B17" s="4"/>
      <c r="C17" s="4"/>
      <c r="D17" s="4"/>
      <c r="E17" s="4"/>
      <c r="F17" s="4"/>
      <c r="G17" s="4"/>
      <c r="H17" s="5"/>
    </row>
    <row r="18" spans="1:8">
      <c r="A18" s="6" t="s">
        <v>1</v>
      </c>
      <c r="B18" s="7"/>
      <c r="C18" s="3" t="s">
        <v>2</v>
      </c>
      <c r="D18" s="4"/>
      <c r="E18" s="4"/>
      <c r="F18" s="4"/>
      <c r="G18" s="5"/>
      <c r="H18" s="8" t="s">
        <v>3</v>
      </c>
    </row>
    <row r="19" ht="22.5" spans="1:8">
      <c r="A19" s="9"/>
      <c r="B19" s="10"/>
      <c r="C19" s="11" t="s">
        <v>4</v>
      </c>
      <c r="D19" s="11" t="s">
        <v>5</v>
      </c>
      <c r="E19" s="11" t="s">
        <v>6</v>
      </c>
      <c r="F19" s="11" t="s">
        <v>7</v>
      </c>
      <c r="G19" s="11" t="s">
        <v>8</v>
      </c>
      <c r="H19" s="12"/>
    </row>
    <row r="20" spans="1:8">
      <c r="A20" s="13"/>
      <c r="B20" s="14"/>
      <c r="C20" s="15">
        <v>1</v>
      </c>
      <c r="D20" s="15">
        <v>2</v>
      </c>
      <c r="E20" s="15" t="s">
        <v>9</v>
      </c>
      <c r="F20" s="15">
        <v>4</v>
      </c>
      <c r="G20" s="15">
        <v>5</v>
      </c>
      <c r="H20" s="15" t="s">
        <v>10</v>
      </c>
    </row>
    <row r="21" spans="1:8">
      <c r="A21" s="39"/>
      <c r="B21" s="42" t="s">
        <v>104</v>
      </c>
      <c r="C21" s="21">
        <v>0</v>
      </c>
      <c r="D21" s="21">
        <v>0</v>
      </c>
      <c r="E21" s="21">
        <f>C21+D21</f>
        <v>0</v>
      </c>
      <c r="F21" s="21">
        <v>0</v>
      </c>
      <c r="G21" s="21">
        <v>0</v>
      </c>
      <c r="H21" s="21">
        <f>E21-F21</f>
        <v>0</v>
      </c>
    </row>
    <row r="22" spans="1:8">
      <c r="A22" s="39"/>
      <c r="B22" s="42" t="s">
        <v>105</v>
      </c>
      <c r="C22" s="21">
        <v>0</v>
      </c>
      <c r="D22" s="21">
        <v>0</v>
      </c>
      <c r="E22" s="21">
        <f t="shared" ref="E22:E24" si="3">C22+D22</f>
        <v>0</v>
      </c>
      <c r="F22" s="21">
        <v>0</v>
      </c>
      <c r="G22" s="21">
        <v>0</v>
      </c>
      <c r="H22" s="21">
        <f t="shared" ref="H22:H24" si="4">E22-F22</f>
        <v>0</v>
      </c>
    </row>
    <row r="23" spans="1:8">
      <c r="A23" s="39"/>
      <c r="B23" s="42" t="s">
        <v>106</v>
      </c>
      <c r="C23" s="21">
        <v>0</v>
      </c>
      <c r="D23" s="21">
        <v>0</v>
      </c>
      <c r="E23" s="21">
        <f t="shared" si="3"/>
        <v>0</v>
      </c>
      <c r="F23" s="21">
        <v>0</v>
      </c>
      <c r="G23" s="21">
        <v>0</v>
      </c>
      <c r="H23" s="21">
        <f t="shared" si="4"/>
        <v>0</v>
      </c>
    </row>
    <row r="24" spans="1:8">
      <c r="A24" s="39"/>
      <c r="B24" s="42" t="s">
        <v>107</v>
      </c>
      <c r="C24" s="21">
        <v>0</v>
      </c>
      <c r="D24" s="21">
        <v>0</v>
      </c>
      <c r="E24" s="21">
        <f t="shared" si="3"/>
        <v>0</v>
      </c>
      <c r="F24" s="21">
        <v>0</v>
      </c>
      <c r="G24" s="21">
        <v>0</v>
      </c>
      <c r="H24" s="21">
        <f t="shared" si="4"/>
        <v>0</v>
      </c>
    </row>
    <row r="25" spans="1:8">
      <c r="A25" s="41"/>
      <c r="B25" s="24" t="s">
        <v>83</v>
      </c>
      <c r="C25" s="25">
        <f t="shared" ref="C25:H25" si="5">SUM(C21:C24)</f>
        <v>0</v>
      </c>
      <c r="D25" s="25">
        <f t="shared" si="5"/>
        <v>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</row>
    <row r="28" ht="45" customHeight="1" spans="1:8">
      <c r="A28" s="3" t="s">
        <v>108</v>
      </c>
      <c r="B28" s="4"/>
      <c r="C28" s="4"/>
      <c r="D28" s="4"/>
      <c r="E28" s="4"/>
      <c r="F28" s="4"/>
      <c r="G28" s="4"/>
      <c r="H28" s="5"/>
    </row>
    <row r="29" spans="1:8">
      <c r="A29" s="6" t="s">
        <v>1</v>
      </c>
      <c r="B29" s="7"/>
      <c r="C29" s="3" t="s">
        <v>2</v>
      </c>
      <c r="D29" s="4"/>
      <c r="E29" s="4"/>
      <c r="F29" s="4"/>
      <c r="G29" s="5"/>
      <c r="H29" s="8" t="s">
        <v>3</v>
      </c>
    </row>
    <row r="30" ht="22.5" spans="1:8">
      <c r="A30" s="9"/>
      <c r="B30" s="10"/>
      <c r="C30" s="11" t="s">
        <v>4</v>
      </c>
      <c r="D30" s="11" t="s">
        <v>5</v>
      </c>
      <c r="E30" s="11" t="s">
        <v>6</v>
      </c>
      <c r="F30" s="11" t="s">
        <v>7</v>
      </c>
      <c r="G30" s="11" t="s">
        <v>8</v>
      </c>
      <c r="H30" s="12"/>
    </row>
    <row r="31" spans="1:8">
      <c r="A31" s="13"/>
      <c r="B31" s="14"/>
      <c r="C31" s="15">
        <v>1</v>
      </c>
      <c r="D31" s="15">
        <v>2</v>
      </c>
      <c r="E31" s="15" t="s">
        <v>9</v>
      </c>
      <c r="F31" s="15">
        <v>4</v>
      </c>
      <c r="G31" s="15">
        <v>5</v>
      </c>
      <c r="H31" s="15" t="s">
        <v>10</v>
      </c>
    </row>
    <row r="32" spans="1:8">
      <c r="A32" s="39"/>
      <c r="B32" s="43" t="s">
        <v>109</v>
      </c>
      <c r="C32" s="21">
        <v>5231224</v>
      </c>
      <c r="D32" s="21">
        <v>308792.3</v>
      </c>
      <c r="E32" s="21">
        <f t="shared" ref="E32:E38" si="6">C32+D32</f>
        <v>5540016.3</v>
      </c>
      <c r="F32" s="21">
        <v>5331288.25</v>
      </c>
      <c r="G32" s="21">
        <v>5331288.25</v>
      </c>
      <c r="H32" s="21">
        <f t="shared" ref="H32:H38" si="7">E32-F32</f>
        <v>208728.05</v>
      </c>
    </row>
    <row r="33" spans="1:8">
      <c r="A33" s="39"/>
      <c r="B33" s="43" t="s">
        <v>110</v>
      </c>
      <c r="C33" s="21">
        <v>0</v>
      </c>
      <c r="D33" s="21">
        <v>0</v>
      </c>
      <c r="E33" s="21">
        <f t="shared" si="6"/>
        <v>0</v>
      </c>
      <c r="F33" s="21">
        <v>0</v>
      </c>
      <c r="G33" s="21">
        <v>0</v>
      </c>
      <c r="H33" s="21">
        <f t="shared" si="7"/>
        <v>0</v>
      </c>
    </row>
    <row r="34" spans="1:8">
      <c r="A34" s="39"/>
      <c r="B34" s="43" t="s">
        <v>111</v>
      </c>
      <c r="C34" s="21">
        <v>0</v>
      </c>
      <c r="D34" s="21">
        <v>0</v>
      </c>
      <c r="E34" s="21">
        <f t="shared" si="6"/>
        <v>0</v>
      </c>
      <c r="F34" s="21">
        <v>0</v>
      </c>
      <c r="G34" s="21">
        <v>0</v>
      </c>
      <c r="H34" s="21">
        <f t="shared" si="7"/>
        <v>0</v>
      </c>
    </row>
    <row r="35" spans="1:8">
      <c r="A35" s="39"/>
      <c r="B35" s="43" t="s">
        <v>112</v>
      </c>
      <c r="C35" s="21">
        <v>0</v>
      </c>
      <c r="D35" s="21">
        <v>0</v>
      </c>
      <c r="E35" s="21">
        <f t="shared" si="6"/>
        <v>0</v>
      </c>
      <c r="F35" s="21">
        <v>0</v>
      </c>
      <c r="G35" s="21">
        <v>0</v>
      </c>
      <c r="H35" s="21">
        <f t="shared" si="7"/>
        <v>0</v>
      </c>
    </row>
    <row r="36" customHeight="1" spans="1:8">
      <c r="A36" s="39"/>
      <c r="B36" s="43" t="s">
        <v>113</v>
      </c>
      <c r="C36" s="21">
        <v>0</v>
      </c>
      <c r="D36" s="21">
        <v>0</v>
      </c>
      <c r="E36" s="21">
        <f t="shared" si="6"/>
        <v>0</v>
      </c>
      <c r="F36" s="21">
        <v>0</v>
      </c>
      <c r="G36" s="21">
        <v>0</v>
      </c>
      <c r="H36" s="21">
        <f t="shared" si="7"/>
        <v>0</v>
      </c>
    </row>
    <row r="37" spans="1:8">
      <c r="A37" s="39"/>
      <c r="B37" s="43" t="s">
        <v>114</v>
      </c>
      <c r="C37" s="21">
        <v>0</v>
      </c>
      <c r="D37" s="21">
        <v>0</v>
      </c>
      <c r="E37" s="21">
        <f t="shared" si="6"/>
        <v>0</v>
      </c>
      <c r="F37" s="21">
        <v>0</v>
      </c>
      <c r="G37" s="21">
        <v>0</v>
      </c>
      <c r="H37" s="21">
        <f t="shared" si="7"/>
        <v>0</v>
      </c>
    </row>
    <row r="38" spans="1:8">
      <c r="A38" s="39"/>
      <c r="B38" s="43" t="s">
        <v>115</v>
      </c>
      <c r="C38" s="21">
        <v>0</v>
      </c>
      <c r="D38" s="21">
        <v>0</v>
      </c>
      <c r="E38" s="21">
        <f t="shared" si="6"/>
        <v>0</v>
      </c>
      <c r="F38" s="21">
        <v>0</v>
      </c>
      <c r="G38" s="21">
        <v>0</v>
      </c>
      <c r="H38" s="21">
        <f t="shared" si="7"/>
        <v>0</v>
      </c>
    </row>
    <row r="39" spans="1:8">
      <c r="A39" s="41"/>
      <c r="B39" s="24" t="s">
        <v>83</v>
      </c>
      <c r="C39" s="25">
        <f t="shared" ref="C39:H39" si="8">SUM(C32:C38)</f>
        <v>5231224</v>
      </c>
      <c r="D39" s="25">
        <f t="shared" si="8"/>
        <v>308792.3</v>
      </c>
      <c r="E39" s="25">
        <f t="shared" si="8"/>
        <v>5540016.3</v>
      </c>
      <c r="F39" s="25">
        <f t="shared" si="8"/>
        <v>5331288.25</v>
      </c>
      <c r="G39" s="25">
        <f t="shared" si="8"/>
        <v>5331288.25</v>
      </c>
      <c r="H39" s="25">
        <f t="shared" si="8"/>
        <v>208728.05</v>
      </c>
    </row>
    <row r="41" s="34" customFormat="1" spans="1:1">
      <c r="A41" s="34" t="s">
        <v>84</v>
      </c>
    </row>
    <row r="42" s="34" customFormat="1"/>
    <row r="43" s="34" customFormat="1"/>
    <row r="44" s="34" customFormat="1"/>
    <row r="45" s="34" customFormat="1"/>
    <row r="46" s="34" customFormat="1"/>
    <row r="47" s="34" customFormat="1"/>
    <row r="48" s="34" customFormat="1"/>
    <row r="49" s="1" customFormat="1" spans="2:6">
      <c r="B49" s="27" t="s">
        <v>85</v>
      </c>
      <c r="C49" s="28"/>
      <c r="D49" s="28"/>
      <c r="E49" s="28" t="s">
        <v>86</v>
      </c>
      <c r="F49" s="28"/>
    </row>
    <row r="50" s="1" customFormat="1" spans="2:6">
      <c r="B50" s="29" t="s">
        <v>87</v>
      </c>
      <c r="C50" s="28"/>
      <c r="D50" s="28"/>
      <c r="E50" s="30" t="s">
        <v>88</v>
      </c>
      <c r="F50" s="28"/>
    </row>
    <row r="51" s="1" customFormat="1" spans="2:6">
      <c r="B51" s="31" t="s">
        <v>89</v>
      </c>
      <c r="C51" s="28"/>
      <c r="D51" s="28"/>
      <c r="E51" s="32" t="s">
        <v>90</v>
      </c>
      <c r="F51" s="33"/>
    </row>
    <row r="52" s="34" customFormat="1"/>
  </sheetData>
  <sheetProtection formatCells="0" formatColumns="0" formatRows="0" insertRows="0" deleteRows="0" autoFilter="0"/>
  <mergeCells count="12">
    <mergeCell ref="A1:H1"/>
    <mergeCell ref="C2:G2"/>
    <mergeCell ref="A17:H17"/>
    <mergeCell ref="C18:G18"/>
    <mergeCell ref="A28:H28"/>
    <mergeCell ref="C29:G29"/>
    <mergeCell ref="H2:H3"/>
    <mergeCell ref="H18:H19"/>
    <mergeCell ref="H29:H30"/>
    <mergeCell ref="A29:B31"/>
    <mergeCell ref="A2:B4"/>
    <mergeCell ref="A18:B20"/>
  </mergeCells>
  <printOptions horizontalCentered="1"/>
  <pageMargins left="0.708661417322835" right="0.708661417322835" top="0.748031496062992" bottom="0.748031496062992" header="0.31496062992126" footer="0.31496062992126"/>
  <pageSetup paperSize="141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showGridLines="0" tabSelected="1" workbookViewId="0">
      <selection activeCell="A39" sqref="$A39:$XFD52"/>
    </sheetView>
  </sheetViews>
  <sheetFormatPr defaultColWidth="11" defaultRowHeight="11.25" outlineLevelCol="7"/>
  <cols>
    <col min="1" max="1" width="1.33333333333333" style="2" customWidth="1"/>
    <col min="2" max="2" width="79" style="2" customWidth="1"/>
    <col min="3" max="8" width="18.3333333333333" style="2" customWidth="1"/>
    <col min="9" max="16384" width="12" style="2"/>
  </cols>
  <sheetData>
    <row r="1" ht="50.1" customHeight="1" spans="1:8">
      <c r="A1" s="3" t="s">
        <v>116</v>
      </c>
      <c r="B1" s="4"/>
      <c r="C1" s="4"/>
      <c r="D1" s="4"/>
      <c r="E1" s="4"/>
      <c r="F1" s="4"/>
      <c r="G1" s="4"/>
      <c r="H1" s="5"/>
    </row>
    <row r="2" spans="1:8">
      <c r="A2" s="6" t="s">
        <v>1</v>
      </c>
      <c r="B2" s="7"/>
      <c r="C2" s="3" t="s">
        <v>2</v>
      </c>
      <c r="D2" s="4"/>
      <c r="E2" s="4"/>
      <c r="F2" s="4"/>
      <c r="G2" s="5"/>
      <c r="H2" s="8" t="s">
        <v>3</v>
      </c>
    </row>
    <row r="3" ht="24.95" customHeight="1" spans="1:8">
      <c r="A3" s="9"/>
      <c r="B3" s="10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</row>
    <row r="4" spans="1:8">
      <c r="A4" s="13"/>
      <c r="B4" s="14"/>
      <c r="C4" s="15">
        <v>1</v>
      </c>
      <c r="D4" s="15">
        <v>2</v>
      </c>
      <c r="E4" s="15" t="s">
        <v>9</v>
      </c>
      <c r="F4" s="15">
        <v>4</v>
      </c>
      <c r="G4" s="15">
        <v>5</v>
      </c>
      <c r="H4" s="15" t="s">
        <v>10</v>
      </c>
    </row>
    <row r="5" spans="1:8">
      <c r="A5" s="16" t="s">
        <v>117</v>
      </c>
      <c r="B5" s="17"/>
      <c r="C5" s="18">
        <f t="shared" ref="C5:H5" si="0">SUM(C6:C13)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</row>
    <row r="6" spans="1:8">
      <c r="A6" s="19"/>
      <c r="B6" s="20" t="s">
        <v>118</v>
      </c>
      <c r="C6" s="21">
        <v>0</v>
      </c>
      <c r="D6" s="21">
        <v>0</v>
      </c>
      <c r="E6" s="21">
        <f>C6+D6</f>
        <v>0</v>
      </c>
      <c r="F6" s="21">
        <v>0</v>
      </c>
      <c r="G6" s="21">
        <v>0</v>
      </c>
      <c r="H6" s="21">
        <f>E6-F6</f>
        <v>0</v>
      </c>
    </row>
    <row r="7" spans="1:8">
      <c r="A7" s="19"/>
      <c r="B7" s="20" t="s">
        <v>119</v>
      </c>
      <c r="C7" s="21">
        <v>0</v>
      </c>
      <c r="D7" s="21">
        <v>0</v>
      </c>
      <c r="E7" s="21">
        <f t="shared" ref="E7:E13" si="1">C7+D7</f>
        <v>0</v>
      </c>
      <c r="F7" s="21">
        <v>0</v>
      </c>
      <c r="G7" s="21">
        <v>0</v>
      </c>
      <c r="H7" s="21">
        <f t="shared" ref="H7:H13" si="2">E7-F7</f>
        <v>0</v>
      </c>
    </row>
    <row r="8" spans="1:8">
      <c r="A8" s="19"/>
      <c r="B8" s="20" t="s">
        <v>120</v>
      </c>
      <c r="C8" s="21">
        <v>0</v>
      </c>
      <c r="D8" s="21">
        <v>0</v>
      </c>
      <c r="E8" s="21">
        <f t="shared" si="1"/>
        <v>0</v>
      </c>
      <c r="F8" s="21">
        <v>0</v>
      </c>
      <c r="G8" s="21">
        <v>0</v>
      </c>
      <c r="H8" s="21">
        <f t="shared" si="2"/>
        <v>0</v>
      </c>
    </row>
    <row r="9" spans="1:8">
      <c r="A9" s="19"/>
      <c r="B9" s="20" t="s">
        <v>121</v>
      </c>
      <c r="C9" s="21">
        <v>0</v>
      </c>
      <c r="D9" s="21">
        <v>0</v>
      </c>
      <c r="E9" s="21">
        <f t="shared" si="1"/>
        <v>0</v>
      </c>
      <c r="F9" s="21">
        <v>0</v>
      </c>
      <c r="G9" s="21">
        <v>0</v>
      </c>
      <c r="H9" s="21">
        <f t="shared" si="2"/>
        <v>0</v>
      </c>
    </row>
    <row r="10" spans="1:8">
      <c r="A10" s="19"/>
      <c r="B10" s="20" t="s">
        <v>122</v>
      </c>
      <c r="C10" s="21">
        <v>0</v>
      </c>
      <c r="D10" s="21">
        <v>0</v>
      </c>
      <c r="E10" s="21">
        <f t="shared" si="1"/>
        <v>0</v>
      </c>
      <c r="F10" s="21">
        <v>0</v>
      </c>
      <c r="G10" s="21">
        <v>0</v>
      </c>
      <c r="H10" s="21">
        <f t="shared" si="2"/>
        <v>0</v>
      </c>
    </row>
    <row r="11" spans="1:8">
      <c r="A11" s="19"/>
      <c r="B11" s="20" t="s">
        <v>123</v>
      </c>
      <c r="C11" s="21">
        <v>0</v>
      </c>
      <c r="D11" s="21">
        <v>0</v>
      </c>
      <c r="E11" s="21">
        <f t="shared" si="1"/>
        <v>0</v>
      </c>
      <c r="F11" s="21">
        <v>0</v>
      </c>
      <c r="G11" s="21">
        <v>0</v>
      </c>
      <c r="H11" s="21">
        <f t="shared" si="2"/>
        <v>0</v>
      </c>
    </row>
    <row r="12" spans="1:8">
      <c r="A12" s="19"/>
      <c r="B12" s="20" t="s">
        <v>124</v>
      </c>
      <c r="C12" s="21">
        <v>0</v>
      </c>
      <c r="D12" s="21">
        <v>0</v>
      </c>
      <c r="E12" s="21">
        <f t="shared" si="1"/>
        <v>0</v>
      </c>
      <c r="F12" s="21">
        <v>0</v>
      </c>
      <c r="G12" s="21">
        <v>0</v>
      </c>
      <c r="H12" s="21">
        <f t="shared" si="2"/>
        <v>0</v>
      </c>
    </row>
    <row r="13" spans="1:8">
      <c r="A13" s="19"/>
      <c r="B13" s="20" t="s">
        <v>38</v>
      </c>
      <c r="C13" s="21">
        <v>0</v>
      </c>
      <c r="D13" s="21">
        <v>0</v>
      </c>
      <c r="E13" s="21">
        <f t="shared" si="1"/>
        <v>0</v>
      </c>
      <c r="F13" s="21">
        <v>0</v>
      </c>
      <c r="G13" s="21">
        <v>0</v>
      </c>
      <c r="H13" s="21">
        <f t="shared" si="2"/>
        <v>0</v>
      </c>
    </row>
    <row r="14" spans="1:8">
      <c r="A14" s="16" t="s">
        <v>125</v>
      </c>
      <c r="B14" s="22"/>
      <c r="C14" s="18">
        <f t="shared" ref="C14:H14" si="3">SUM(C15:C21)</f>
        <v>5231224</v>
      </c>
      <c r="D14" s="18">
        <f t="shared" si="3"/>
        <v>308792.3</v>
      </c>
      <c r="E14" s="18">
        <f t="shared" si="3"/>
        <v>5540016.3</v>
      </c>
      <c r="F14" s="18">
        <f t="shared" si="3"/>
        <v>5331288.25</v>
      </c>
      <c r="G14" s="18">
        <f t="shared" si="3"/>
        <v>5331288.25</v>
      </c>
      <c r="H14" s="18">
        <f t="shared" si="3"/>
        <v>208728.05</v>
      </c>
    </row>
    <row r="15" spans="1:8">
      <c r="A15" s="19"/>
      <c r="B15" s="20" t="s">
        <v>126</v>
      </c>
      <c r="C15" s="21">
        <v>0</v>
      </c>
      <c r="D15" s="21">
        <v>0</v>
      </c>
      <c r="E15" s="21">
        <f>C15+D15</f>
        <v>0</v>
      </c>
      <c r="F15" s="21">
        <v>0</v>
      </c>
      <c r="G15" s="21">
        <v>0</v>
      </c>
      <c r="H15" s="21">
        <f t="shared" ref="H15:H21" si="4">E15-F15</f>
        <v>0</v>
      </c>
    </row>
    <row r="16" spans="1:8">
      <c r="A16" s="19"/>
      <c r="B16" s="20" t="s">
        <v>127</v>
      </c>
      <c r="C16" s="21">
        <v>0</v>
      </c>
      <c r="D16" s="21">
        <v>0</v>
      </c>
      <c r="E16" s="21">
        <f t="shared" ref="E16:E21" si="5">C16+D16</f>
        <v>0</v>
      </c>
      <c r="F16" s="21">
        <v>0</v>
      </c>
      <c r="G16" s="21">
        <v>0</v>
      </c>
      <c r="H16" s="21">
        <f t="shared" si="4"/>
        <v>0</v>
      </c>
    </row>
    <row r="17" spans="1:8">
      <c r="A17" s="19"/>
      <c r="B17" s="20" t="s">
        <v>128</v>
      </c>
      <c r="C17" s="21">
        <v>0</v>
      </c>
      <c r="D17" s="21">
        <v>0</v>
      </c>
      <c r="E17" s="21">
        <f t="shared" si="5"/>
        <v>0</v>
      </c>
      <c r="F17" s="21">
        <v>0</v>
      </c>
      <c r="G17" s="21">
        <v>0</v>
      </c>
      <c r="H17" s="21">
        <f t="shared" si="4"/>
        <v>0</v>
      </c>
    </row>
    <row r="18" spans="1:8">
      <c r="A18" s="19"/>
      <c r="B18" s="20" t="s">
        <v>129</v>
      </c>
      <c r="C18" s="21">
        <v>5231224</v>
      </c>
      <c r="D18" s="21">
        <v>308792.3</v>
      </c>
      <c r="E18" s="21">
        <f t="shared" si="5"/>
        <v>5540016.3</v>
      </c>
      <c r="F18" s="21">
        <v>5331288.25</v>
      </c>
      <c r="G18" s="21">
        <v>5331288.25</v>
      </c>
      <c r="H18" s="21">
        <f t="shared" si="4"/>
        <v>208728.05</v>
      </c>
    </row>
    <row r="19" spans="1:8">
      <c r="A19" s="19"/>
      <c r="B19" s="20" t="s">
        <v>130</v>
      </c>
      <c r="C19" s="21">
        <v>0</v>
      </c>
      <c r="D19" s="21">
        <v>0</v>
      </c>
      <c r="E19" s="21">
        <f t="shared" si="5"/>
        <v>0</v>
      </c>
      <c r="F19" s="21">
        <v>0</v>
      </c>
      <c r="G19" s="21">
        <v>0</v>
      </c>
      <c r="H19" s="21">
        <f t="shared" si="4"/>
        <v>0</v>
      </c>
    </row>
    <row r="20" spans="1:8">
      <c r="A20" s="19"/>
      <c r="B20" s="20" t="s">
        <v>131</v>
      </c>
      <c r="C20" s="21">
        <v>0</v>
      </c>
      <c r="D20" s="21">
        <v>0</v>
      </c>
      <c r="E20" s="21">
        <f t="shared" si="5"/>
        <v>0</v>
      </c>
      <c r="F20" s="21">
        <v>0</v>
      </c>
      <c r="G20" s="21">
        <v>0</v>
      </c>
      <c r="H20" s="21">
        <f t="shared" si="4"/>
        <v>0</v>
      </c>
    </row>
    <row r="21" spans="1:8">
      <c r="A21" s="19"/>
      <c r="B21" s="20" t="s">
        <v>132</v>
      </c>
      <c r="C21" s="21">
        <v>0</v>
      </c>
      <c r="D21" s="21">
        <v>0</v>
      </c>
      <c r="E21" s="21">
        <f t="shared" si="5"/>
        <v>0</v>
      </c>
      <c r="F21" s="21">
        <v>0</v>
      </c>
      <c r="G21" s="21">
        <v>0</v>
      </c>
      <c r="H21" s="21">
        <f t="shared" si="4"/>
        <v>0</v>
      </c>
    </row>
    <row r="22" spans="1:8">
      <c r="A22" s="16" t="s">
        <v>133</v>
      </c>
      <c r="B22" s="22"/>
      <c r="C22" s="18">
        <f t="shared" ref="C22:H22" si="6">SUM(C23:C31)</f>
        <v>0</v>
      </c>
      <c r="D22" s="18">
        <f t="shared" si="6"/>
        <v>0</v>
      </c>
      <c r="E22" s="18">
        <f t="shared" si="6"/>
        <v>0</v>
      </c>
      <c r="F22" s="18">
        <f t="shared" si="6"/>
        <v>0</v>
      </c>
      <c r="G22" s="18">
        <f t="shared" si="6"/>
        <v>0</v>
      </c>
      <c r="H22" s="18">
        <f t="shared" si="6"/>
        <v>0</v>
      </c>
    </row>
    <row r="23" spans="1:8">
      <c r="A23" s="19"/>
      <c r="B23" s="20" t="s">
        <v>134</v>
      </c>
      <c r="C23" s="21">
        <v>0</v>
      </c>
      <c r="D23" s="21">
        <v>0</v>
      </c>
      <c r="E23" s="21">
        <f>C23+D23</f>
        <v>0</v>
      </c>
      <c r="F23" s="21">
        <v>0</v>
      </c>
      <c r="G23" s="21">
        <v>0</v>
      </c>
      <c r="H23" s="21">
        <f t="shared" ref="H23:H31" si="7">E23-F23</f>
        <v>0</v>
      </c>
    </row>
    <row r="24" spans="1:8">
      <c r="A24" s="19"/>
      <c r="B24" s="20" t="s">
        <v>135</v>
      </c>
      <c r="C24" s="21">
        <v>0</v>
      </c>
      <c r="D24" s="21">
        <v>0</v>
      </c>
      <c r="E24" s="21">
        <f t="shared" ref="E24:E31" si="8">C24+D24</f>
        <v>0</v>
      </c>
      <c r="F24" s="21">
        <v>0</v>
      </c>
      <c r="G24" s="21">
        <v>0</v>
      </c>
      <c r="H24" s="21">
        <f t="shared" si="7"/>
        <v>0</v>
      </c>
    </row>
    <row r="25" spans="1:8">
      <c r="A25" s="19"/>
      <c r="B25" s="20" t="s">
        <v>136</v>
      </c>
      <c r="C25" s="21">
        <v>0</v>
      </c>
      <c r="D25" s="21">
        <v>0</v>
      </c>
      <c r="E25" s="21">
        <f t="shared" si="8"/>
        <v>0</v>
      </c>
      <c r="F25" s="21">
        <v>0</v>
      </c>
      <c r="G25" s="21">
        <v>0</v>
      </c>
      <c r="H25" s="21">
        <f t="shared" si="7"/>
        <v>0</v>
      </c>
    </row>
    <row r="26" spans="1:8">
      <c r="A26" s="19"/>
      <c r="B26" s="20" t="s">
        <v>137</v>
      </c>
      <c r="C26" s="21">
        <v>0</v>
      </c>
      <c r="D26" s="21">
        <v>0</v>
      </c>
      <c r="E26" s="21">
        <f t="shared" si="8"/>
        <v>0</v>
      </c>
      <c r="F26" s="21">
        <v>0</v>
      </c>
      <c r="G26" s="21">
        <v>0</v>
      </c>
      <c r="H26" s="21">
        <f t="shared" si="7"/>
        <v>0</v>
      </c>
    </row>
    <row r="27" spans="1:8">
      <c r="A27" s="19"/>
      <c r="B27" s="20" t="s">
        <v>138</v>
      </c>
      <c r="C27" s="21">
        <v>0</v>
      </c>
      <c r="D27" s="21">
        <v>0</v>
      </c>
      <c r="E27" s="21">
        <f t="shared" si="8"/>
        <v>0</v>
      </c>
      <c r="F27" s="21">
        <v>0</v>
      </c>
      <c r="G27" s="21">
        <v>0</v>
      </c>
      <c r="H27" s="21">
        <f t="shared" si="7"/>
        <v>0</v>
      </c>
    </row>
    <row r="28" spans="1:8">
      <c r="A28" s="19"/>
      <c r="B28" s="20" t="s">
        <v>139</v>
      </c>
      <c r="C28" s="21">
        <v>0</v>
      </c>
      <c r="D28" s="21">
        <v>0</v>
      </c>
      <c r="E28" s="21">
        <f t="shared" si="8"/>
        <v>0</v>
      </c>
      <c r="F28" s="21">
        <v>0</v>
      </c>
      <c r="G28" s="21">
        <v>0</v>
      </c>
      <c r="H28" s="21">
        <f t="shared" si="7"/>
        <v>0</v>
      </c>
    </row>
    <row r="29" spans="1:8">
      <c r="A29" s="19"/>
      <c r="B29" s="20" t="s">
        <v>140</v>
      </c>
      <c r="C29" s="21">
        <v>0</v>
      </c>
      <c r="D29" s="21">
        <v>0</v>
      </c>
      <c r="E29" s="21">
        <f t="shared" si="8"/>
        <v>0</v>
      </c>
      <c r="F29" s="21">
        <v>0</v>
      </c>
      <c r="G29" s="21">
        <v>0</v>
      </c>
      <c r="H29" s="21">
        <f t="shared" si="7"/>
        <v>0</v>
      </c>
    </row>
    <row r="30" spans="1:8">
      <c r="A30" s="19"/>
      <c r="B30" s="20" t="s">
        <v>141</v>
      </c>
      <c r="C30" s="21">
        <v>0</v>
      </c>
      <c r="D30" s="21">
        <v>0</v>
      </c>
      <c r="E30" s="21">
        <f t="shared" si="8"/>
        <v>0</v>
      </c>
      <c r="F30" s="21">
        <v>0</v>
      </c>
      <c r="G30" s="21">
        <v>0</v>
      </c>
      <c r="H30" s="21">
        <f t="shared" si="7"/>
        <v>0</v>
      </c>
    </row>
    <row r="31" spans="1:8">
      <c r="A31" s="19"/>
      <c r="B31" s="20" t="s">
        <v>142</v>
      </c>
      <c r="C31" s="21">
        <v>0</v>
      </c>
      <c r="D31" s="21">
        <v>0</v>
      </c>
      <c r="E31" s="21">
        <f t="shared" si="8"/>
        <v>0</v>
      </c>
      <c r="F31" s="21">
        <v>0</v>
      </c>
      <c r="G31" s="21">
        <v>0</v>
      </c>
      <c r="H31" s="21">
        <f t="shared" si="7"/>
        <v>0</v>
      </c>
    </row>
    <row r="32" spans="1:8">
      <c r="A32" s="16" t="s">
        <v>143</v>
      </c>
      <c r="B32" s="22"/>
      <c r="C32" s="18">
        <f t="shared" ref="C32:H32" si="9">SUM(C33:C36)</f>
        <v>0</v>
      </c>
      <c r="D32" s="18">
        <f t="shared" si="9"/>
        <v>0</v>
      </c>
      <c r="E32" s="18">
        <f t="shared" si="9"/>
        <v>0</v>
      </c>
      <c r="F32" s="18">
        <f t="shared" si="9"/>
        <v>0</v>
      </c>
      <c r="G32" s="18">
        <f t="shared" si="9"/>
        <v>0</v>
      </c>
      <c r="H32" s="18">
        <f t="shared" si="9"/>
        <v>0</v>
      </c>
    </row>
    <row r="33" spans="1:8">
      <c r="A33" s="19"/>
      <c r="B33" s="20" t="s">
        <v>144</v>
      </c>
      <c r="C33" s="21">
        <v>0</v>
      </c>
      <c r="D33" s="21">
        <v>0</v>
      </c>
      <c r="E33" s="21">
        <f>C33+D33</f>
        <v>0</v>
      </c>
      <c r="F33" s="21">
        <v>0</v>
      </c>
      <c r="G33" s="21">
        <v>0</v>
      </c>
      <c r="H33" s="21">
        <f t="shared" ref="H33:H36" si="10">E33-F33</f>
        <v>0</v>
      </c>
    </row>
    <row r="34" customHeight="1" spans="1:8">
      <c r="A34" s="19"/>
      <c r="B34" s="20" t="s">
        <v>145</v>
      </c>
      <c r="C34" s="21">
        <v>0</v>
      </c>
      <c r="D34" s="21">
        <v>0</v>
      </c>
      <c r="E34" s="21">
        <f t="shared" ref="E34:E36" si="11">C34+D34</f>
        <v>0</v>
      </c>
      <c r="F34" s="21">
        <v>0</v>
      </c>
      <c r="G34" s="21">
        <v>0</v>
      </c>
      <c r="H34" s="21">
        <f t="shared" si="10"/>
        <v>0</v>
      </c>
    </row>
    <row r="35" spans="1:8">
      <c r="A35" s="19"/>
      <c r="B35" s="20" t="s">
        <v>146</v>
      </c>
      <c r="C35" s="21">
        <v>0</v>
      </c>
      <c r="D35" s="21">
        <v>0</v>
      </c>
      <c r="E35" s="21">
        <f t="shared" si="11"/>
        <v>0</v>
      </c>
      <c r="F35" s="21">
        <v>0</v>
      </c>
      <c r="G35" s="21">
        <v>0</v>
      </c>
      <c r="H35" s="21">
        <f t="shared" si="10"/>
        <v>0</v>
      </c>
    </row>
    <row r="36" spans="1:8">
      <c r="A36" s="19"/>
      <c r="B36" s="20" t="s">
        <v>147</v>
      </c>
      <c r="C36" s="21">
        <v>0</v>
      </c>
      <c r="D36" s="21">
        <v>0</v>
      </c>
      <c r="E36" s="21">
        <f t="shared" si="11"/>
        <v>0</v>
      </c>
      <c r="F36" s="21">
        <v>0</v>
      </c>
      <c r="G36" s="21">
        <v>0</v>
      </c>
      <c r="H36" s="21">
        <f t="shared" si="10"/>
        <v>0</v>
      </c>
    </row>
    <row r="37" spans="1:8">
      <c r="A37" s="23"/>
      <c r="B37" s="24" t="s">
        <v>83</v>
      </c>
      <c r="C37" s="25">
        <f t="shared" ref="C37:H37" si="12">SUM(C32+C22+C14+C5)</f>
        <v>5231224</v>
      </c>
      <c r="D37" s="25">
        <f t="shared" si="12"/>
        <v>308792.3</v>
      </c>
      <c r="E37" s="25">
        <f t="shared" si="12"/>
        <v>5540016.3</v>
      </c>
      <c r="F37" s="25">
        <f t="shared" si="12"/>
        <v>5331288.25</v>
      </c>
      <c r="G37" s="25">
        <f t="shared" si="12"/>
        <v>5331288.25</v>
      </c>
      <c r="H37" s="25">
        <f t="shared" si="12"/>
        <v>208728.05</v>
      </c>
    </row>
    <row r="38" spans="1:8">
      <c r="A38" s="26"/>
      <c r="B38" s="26"/>
      <c r="C38" s="26"/>
      <c r="D38" s="26"/>
      <c r="E38" s="26"/>
      <c r="F38" s="26"/>
      <c r="G38" s="26"/>
      <c r="H38" s="26"/>
    </row>
    <row r="39" s="1" customFormat="1" spans="1:1">
      <c r="A39" s="1" t="s">
        <v>84</v>
      </c>
    </row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 spans="2:6">
      <c r="B48" s="27" t="s">
        <v>85</v>
      </c>
      <c r="C48" s="28"/>
      <c r="D48" s="28"/>
      <c r="E48" s="28" t="s">
        <v>86</v>
      </c>
      <c r="F48" s="28"/>
    </row>
    <row r="49" s="1" customFormat="1" spans="2:6">
      <c r="B49" s="29" t="s">
        <v>87</v>
      </c>
      <c r="C49" s="28"/>
      <c r="D49" s="28"/>
      <c r="E49" s="30" t="s">
        <v>88</v>
      </c>
      <c r="F49" s="28"/>
    </row>
    <row r="50" s="1" customFormat="1" spans="2:6">
      <c r="B50" s="31" t="s">
        <v>89</v>
      </c>
      <c r="C50" s="28"/>
      <c r="D50" s="28"/>
      <c r="E50" s="32" t="s">
        <v>90</v>
      </c>
      <c r="F50" s="33"/>
    </row>
    <row r="51" s="1" customFormat="1"/>
    <row r="52" s="1" customFormat="1"/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5" right="0.708661417322835" top="0.748031496062992" bottom="0.748031496062992" header="0.31496062992126" footer="0.31496062992126"/>
  <pageSetup paperSize="141" scale="8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D6CB9791-5AC5-4EBD-B818-7938A6165A5F}">
  <ds:schemaRefs/>
</ds:datastoreItem>
</file>

<file path=customXml/itemProps2.xml><?xml version="1.0" encoding="utf-8"?>
<ds:datastoreItem xmlns:ds="http://schemas.openxmlformats.org/officeDocument/2006/customXml" ds:itemID="{93AF7CF9-F30D-4032-85FD-D3FD606580B3}">
  <ds:schemaRefs/>
</ds:datastoreItem>
</file>

<file path=customXml/itemProps3.xml><?xml version="1.0" encoding="utf-8"?>
<ds:datastoreItem xmlns:ds="http://schemas.openxmlformats.org/officeDocument/2006/customXml" ds:itemID="{AB58BE85-A061-4F9D-87E0-3224716198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USERCC1</cp:lastModifiedBy>
  <dcterms:created xsi:type="dcterms:W3CDTF">2014-02-10T03:37:00Z</dcterms:created>
  <cp:lastPrinted>2018-07-14T22:21:00Z</cp:lastPrinted>
  <dcterms:modified xsi:type="dcterms:W3CDTF">2023-01-27T18:16:39Z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43175C3AC5974E42AF874C48D44410F4</vt:lpwstr>
  </property>
  <property fmtid="{D5CDD505-2E9C-101B-9397-08002B2CF9AE}" pid="4" name="KSOProductBuildVer">
    <vt:lpwstr>2058-11.2.0.11440</vt:lpwstr>
  </property>
</Properties>
</file>