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840" windowHeight="9525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Print_Area" localSheetId="3">ACT!$A$1:$E$221</definedName>
    <definedName name="_xlnm.Print_Area" localSheetId="7">EFE!$A$1:$E$81</definedName>
    <definedName name="_xlnm.Print_Area" localSheetId="1">ESF!$A$1:$I$150</definedName>
    <definedName name="_xlnm.Print_Area" localSheetId="11">Memoria!$A$1:$J$50</definedName>
    <definedName name="_xlnm.Print_Area" localSheetId="12">'Memoria (I)'!$A$1:$F$34</definedName>
    <definedName name="_xlnm.Print_Area" localSheetId="0">'Notas a los Edos Financieros'!$A$1:$E$45</definedName>
    <definedName name="_xlnm.Print_Area" localSheetId="5">VHP!$A$1:$E$30</definedName>
  </definedNames>
  <calcPr calcId="145621"/>
</workbook>
</file>

<file path=xl/calcChain.xml><?xml version="1.0" encoding="utf-8"?>
<calcChain xmlns="http://schemas.openxmlformats.org/spreadsheetml/2006/main">
  <c r="F36" i="65" l="1"/>
  <c r="F35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49" i="65"/>
  <c r="F48" i="65"/>
  <c r="F47" i="65"/>
  <c r="F46" i="65"/>
  <c r="F45" i="65"/>
  <c r="F44" i="65"/>
  <c r="F43" i="65"/>
  <c r="F42" i="65"/>
  <c r="F41" i="65"/>
  <c r="F40" i="65"/>
  <c r="F39" i="65"/>
  <c r="F38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58" i="60" s="1"/>
  <c r="C46" i="60"/>
  <c r="C37" i="60"/>
  <c r="C34" i="60"/>
  <c r="C28" i="60"/>
  <c r="C25" i="60"/>
  <c r="C19" i="60"/>
  <c r="C99" i="60" l="1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<sst xmlns="http://schemas.openxmlformats.org/spreadsheetml/2006/main" count="894" uniqueCount="630">
  <si>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</si>
  <si>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</si>
  <si>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</si>
  <si>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</si>
  <si>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</si>
  <si>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</si>
  <si>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</si>
  <si>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</si>
  <si>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</si>
  <si>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</si>
  <si>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</si>
  <si>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</si>
  <si>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</si>
  <si>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</si>
  <si>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</si>
  <si>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</si>
  <si>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</si>
  <si>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</si>
  <si>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</si>
  <si>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</si>
  <si>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</si>
  <si>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</si>
  <si>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</si>
  <si>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</si>
  <si>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</si>
  <si>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</si>
  <si>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</si>
  <si>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</si>
  <si>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</si>
  <si>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</si>
  <si>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</si>
  <si>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</si>
  <si>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</si>
  <si>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</si>
  <si>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</si>
  <si>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</si>
  <si>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</si>
  <si>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</si>
  <si>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</si>
  <si>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</si>
  <si>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</si>
  <si>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</si>
  <si>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</si>
  <si>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</si>
  <si>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</si>
  <si>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</si>
  <si>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</si>
  <si>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</si>
  <si>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</si>
  <si>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</si>
  <si>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</si>
  <si>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</si>
  <si>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</si>
  <si>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</si>
  <si>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</si>
  <si>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</si>
  <si>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</si>
  <si>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</si>
  <si>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</si>
  <si>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</si>
  <si>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</si>
  <si>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</si>
  <si>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</si>
  <si>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</si>
  <si>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</si>
  <si>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</si>
  <si>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</si>
  <si>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</si>
  <si>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</si>
  <si>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</si>
  <si>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</si>
  <si>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</si>
  <si>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</si>
  <si>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</si>
  <si>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</si>
  <si>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</si>
  <si>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</si>
  <si>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</si>
  <si>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</si>
  <si>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</si>
  <si>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</si>
  <si>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</si>
  <si>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</si>
  <si>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</si>
  <si>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</si>
  <si>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</si>
  <si>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</si>
  <si>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</si>
  <si>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</si>
  <si>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</si>
  <si>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</si>
  <si>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</si>
  <si>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</si>
  <si>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</si>
  <si>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</si>
  <si>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</si>
  <si>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</si>
  <si>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</si>
  <si>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</si>
  <si>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</si>
  <si>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</si>
  <si>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</si>
  <si>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</si>
  <si>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</si>
  <si>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</si>
  <si>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</si>
  <si>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</si>
  <si>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</si>
  <si>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</si>
  <si>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</si>
  <si>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</si>
  <si>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</si>
  <si>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</si>
  <si>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</si>
  <si>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</si>
  <si>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</si>
  <si>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</si>
  <si>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</si>
  <si>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</si>
  <si>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</si>
  <si>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</si>
  <si>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</si>
  <si>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</si>
  <si>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</si>
  <si>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</si>
  <si>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</si>
  <si>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</si>
  <si>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</si>
  <si>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</si>
  <si>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</si>
  <si>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</si>
  <si>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</si>
  <si>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</si>
  <si>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</si>
  <si>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</si>
  <si>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</si>
  <si>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</si>
  <si>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</si>
  <si>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</si>
  <si>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</si>
  <si>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</si>
  <si>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</si>
  <si>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</si>
  <si>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</si>
  <si>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</si>
  <si>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</si>
  <si>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</si>
  <si>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</si>
  <si>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</si>
  <si>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</si>
  <si>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</si>
  <si>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</si>
  <si>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</si>
  <si>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</si>
  <si>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</si>
  <si>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</si>
  <si>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</si>
  <si>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</si>
  <si>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</si>
  <si>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</si>
  <si>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</si>
  <si>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</si>
  <si>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</si>
  <si>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</si>
  <si>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</si>
  <si>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</si>
  <si>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</si>
  <si>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</si>
  <si>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</si>
  <si>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</si>
  <si>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</si>
  <si>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</si>
  <si>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</si>
  <si>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</si>
  <si>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</si>
  <si>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</si>
  <si>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</si>
  <si>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</si>
  <si>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</si>
  <si>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</si>
  <si>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</si>
  <si>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</si>
  <si>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</si>
  <si>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</si>
  <si>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</si>
  <si>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</si>
  <si>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</si>
  <si>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</si>
  <si>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</si>
  <si>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</si>
  <si>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</si>
  <si>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</si>
  <si>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</si>
  <si>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</si>
  <si>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</si>
  <si>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</si>
  <si>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</si>
  <si>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</si>
  <si>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</si>
  <si>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</si>
  <si>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</si>
  <si>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</si>
  <si>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</si>
  <si>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</si>
  <si>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</si>
  <si>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</si>
  <si>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</si>
  <si>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</si>
  <si>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</si>
  <si>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</si>
  <si>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</si>
  <si>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</si>
  <si>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</si>
  <si>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</si>
  <si>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</si>
  <si>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</si>
  <si>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</si>
  <si>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</si>
  <si>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</si>
  <si>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</si>
  <si>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</si>
  <si>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</si>
  <si>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</si>
  <si>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</si>
  <si>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</si>
  <si>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</si>
  <si>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</si>
  <si>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</si>
  <si>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</si>
  <si>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</si>
  <si>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</si>
  <si>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</si>
  <si>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</si>
  <si>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</si>
  <si>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</si>
  <si>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</si>
  <si>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</si>
  <si>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</si>
  <si>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</si>
  <si>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</si>
  <si>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</si>
  <si>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</si>
  <si>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</si>
  <si>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</si>
  <si>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</si>
  <si>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</si>
  <si>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</si>
  <si>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</si>
  <si>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</si>
  <si>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</si>
  <si>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</si>
  <si>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</si>
  <si>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</si>
  <si>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</si>
  <si>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</si>
  <si>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</si>
  <si>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</si>
  <si>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</si>
  <si>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</si>
  <si>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</si>
  <si>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</si>
  <si>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</si>
  <si>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</si>
  <si>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</si>
  <si>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</si>
  <si>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</si>
  <si>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</si>
  <si>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</si>
  <si>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</si>
  <si>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</si>
  <si>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</si>
  <si>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</si>
  <si>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</si>
  <si>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</si>
  <si>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</si>
  <si>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</si>
  <si>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</si>
  <si>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</si>
  <si>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</si>
  <si>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</si>
  <si>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</si>
  <si>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</si>
  <si>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</si>
  <si>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</si>
  <si>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</si>
  <si>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</si>
  <si>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</si>
  <si>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</si>
  <si>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</si>
  <si>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</si>
  <si>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</si>
  <si>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</si>
  <si>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</si>
  <si>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</si>
  <si>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</si>
  <si>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</si>
  <si>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</si>
  <si>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</si>
  <si>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</si>
  <si>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</si>
  <si>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</si>
  <si>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</si>
  <si>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</si>
  <si>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</si>
  <si>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</si>
  <si>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</si>
  <si>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</si>
  <si>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</si>
  <si>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</si>
  <si>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</si>
  <si>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</si>
  <si>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</si>
  <si>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</si>
  <si>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</si>
  <si>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</si>
  <si>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</si>
  <si>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</si>
  <si>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</si>
  <si>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</si>
  <si>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</si>
  <si>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</si>
  <si>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</si>
  <si>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</si>
  <si>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</si>
  <si>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</si>
  <si>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</si>
  <si>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</si>
  <si>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</si>
  <si>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</si>
  <si>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</si>
  <si>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</si>
  <si>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</si>
  <si>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</si>
  <si>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</si>
  <si>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</si>
  <si>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</si>
  <si>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</si>
  <si>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</si>
  <si>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</si>
  <si>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</si>
  <si>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</si>
  <si>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</si>
  <si>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</si>
  <si>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</si>
  <si>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</si>
  <si>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</si>
  <si>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</si>
  <si>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</si>
  <si>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</si>
  <si>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</si>
  <si>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</si>
  <si>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</si>
  <si>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</si>
  <si>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</si>
  <si>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</si>
  <si>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</si>
  <si>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</si>
  <si>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</si>
  <si>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</si>
  <si>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</si>
  <si>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</si>
  <si>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</si>
  <si>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</si>
  <si>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</si>
  <si>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</si>
  <si>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</si>
  <si>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</si>
  <si>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</si>
  <si>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</si>
  <si>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</si>
  <si>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</si>
  <si>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</si>
  <si>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</si>
  <si>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</si>
  <si>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</si>
  <si>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</si>
  <si>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</si>
  <si>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</si>
  <si>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</si>
  <si>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</si>
  <si>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</si>
  <si>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</si>
  <si>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</si>
  <si>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</si>
  <si>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</si>
  <si>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</si>
  <si>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</si>
  <si>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</si>
  <si>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</si>
  <si>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</si>
  <si>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</si>
  <si>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</si>
  <si>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</si>
  <si>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</si>
  <si>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</si>
  <si>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</si>
  <si>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</si>
  <si>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</si>
  <si>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</si>
  <si>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</si>
  <si>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</si>
  <si>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</si>
  <si>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</si>
  <si>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</si>
  <si>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</si>
  <si>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</si>
  <si>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</si>
  <si>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</si>
  <si>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</si>
  <si>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</si>
  <si>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</si>
  <si>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</si>
  <si>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</si>
  <si>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</si>
  <si>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</si>
  <si>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</si>
  <si>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</si>
  <si>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</si>
  <si>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</si>
  <si>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</si>
  <si>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</si>
  <si>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</si>
  <si>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</si>
  <si>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</si>
  <si>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</si>
  <si>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</si>
  <si>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</si>
  <si>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</si>
  <si>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</si>
  <si>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</si>
  <si>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</si>
  <si>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</si>
  <si>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</si>
  <si>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</si>
  <si>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</si>
  <si>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</si>
  <si>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</si>
  <si>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</si>
  <si>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</si>
  <si>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</si>
  <si>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</si>
  <si>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</si>
  <si>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</si>
  <si>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</si>
  <si>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</si>
  <si>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</si>
  <si>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</si>
  <si>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</si>
  <si>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</si>
  <si>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</si>
  <si>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</si>
  <si>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</si>
  <si>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</si>
  <si>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</si>
  <si>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</si>
  <si>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</si>
  <si>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</si>
  <si>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</si>
  <si>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</si>
  <si>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</si>
  <si>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</si>
  <si>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</si>
  <si>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</si>
  <si>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</si>
  <si>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</si>
  <si>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</si>
  <si>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</si>
  <si>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</si>
  <si>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</si>
  <si>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</si>
  <si>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</si>
  <si>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</si>
  <si>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</si>
  <si>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</si>
  <si>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</si>
  <si>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</si>
  <si>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</si>
  <si>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</si>
  <si>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</si>
  <si>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</si>
  <si>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</si>
  <si>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</si>
  <si>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</si>
  <si>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</si>
  <si>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</si>
  <si>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</si>
  <si>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</si>
  <si>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</si>
  <si>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</si>
  <si>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</si>
  <si>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</si>
  <si>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</si>
  <si>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</si>
  <si>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</si>
  <si>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</si>
  <si>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</si>
  <si>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</si>
  <si>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</si>
  <si>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</si>
  <si>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</si>
  <si>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</si>
  <si>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</si>
  <si>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</si>
  <si>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</si>
  <si>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</si>
  <si>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</si>
  <si>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</si>
  <si>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</si>
  <si>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</si>
  <si>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</si>
  <si>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</si>
  <si>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</si>
  <si>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</si>
  <si>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</si>
  <si>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</si>
  <si>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</si>
  <si>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</si>
  <si>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</si>
  <si>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</si>
  <si>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</si>
  <si>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</si>
  <si>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</si>
  <si>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</si>
  <si>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</si>
  <si>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</si>
  <si>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</si>
  <si>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</si>
  <si>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</si>
  <si>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</si>
  <si>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</si>
  <si>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</si>
  <si>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</si>
  <si>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</si>
  <si>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</si>
  <si>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</si>
  <si>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</si>
  <si>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</si>
  <si>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</si>
  <si>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</si>
  <si>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</si>
  <si>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</si>
  <si>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</si>
  <si>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</si>
  <si>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</si>
  <si>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</si>
  <si>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</si>
  <si>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</si>
  <si>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</si>
  <si>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</si>
  <si>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</si>
  <si>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</si>
  <si>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</si>
  <si>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</si>
  <si>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</si>
  <si>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</si>
  <si>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</si>
  <si>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</si>
  <si>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</si>
  <si>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</si>
  <si>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</si>
  <si>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</si>
  <si>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</si>
  <si>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</si>
  <si>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</si>
  <si>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</si>
  <si>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</si>
  <si>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</si>
  <si>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</si>
  <si>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</si>
  <si>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</si>
  <si>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</si>
  <si>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</si>
  <si>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</si>
  <si>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</si>
  <si>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</si>
  <si>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</si>
  <si>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</si>
  <si>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</si>
  <si>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</si>
  <si>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</si>
  <si>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</si>
  <si>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</si>
  <si>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</si>
  <si>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</si>
  <si>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</si>
  <si>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</si>
  <si>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</si>
  <si>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</si>
  <si>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</si>
  <si>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</si>
  <si>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</si>
  <si>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</si>
  <si>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</si>
  <si>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</si>
  <si>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</si>
  <si>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</si>
  <si>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</si>
  <si>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</si>
  <si>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</si>
  <si>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</si>
  <si>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</si>
  <si>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</si>
  <si>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</si>
  <si>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</si>
  <si>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</si>
  <si>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</si>
  <si>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</si>
  <si>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</si>
  <si>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</si>
  <si>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</si>
  <si>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</si>
  <si>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</si>
  <si>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</si>
  <si>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</si>
  <si>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</si>
  <si>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</si>
  <si>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</si>
  <si>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</si>
  <si>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</si>
  <si>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</si>
  <si>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</si>
  <si>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</si>
  <si>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</si>
  <si>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</si>
  <si>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</si>
  <si>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</si>
  <si>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Bienes en Proceso de Escrituración</t>
  </si>
  <si>
    <t>Escrituración en Proceso de Bienes</t>
  </si>
  <si>
    <t>Sistema para el Desarrollo Integral de la Familia del Municipio de Santa Cruz de Juventino Rosas</t>
  </si>
  <si>
    <t>Correspondiente del 1 de Enero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</si>
</sst>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165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sqref="A1:E45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39" t="s">
        <v>628</v>
      </c>
      <c r="B1" s="139"/>
      <c r="C1" s="19"/>
      <c r="D1" s="16" t="s">
        <v>614</v>
      </c>
      <c r="E1" s="17">
        <v>2019</v>
      </c>
    </row>
    <row r="2" spans="1:5" ht="18.95" customHeight="1" x14ac:dyDescent="0.2">
      <c r="A2" s="140" t="s">
        <v>613</v>
      </c>
      <c r="B2" s="140"/>
      <c r="C2" s="38"/>
      <c r="D2" s="16" t="s">
        <v>615</v>
      </c>
      <c r="E2" s="19" t="s">
        <v>617</v>
      </c>
    </row>
    <row r="3" spans="1:5" ht="18.95" customHeight="1" x14ac:dyDescent="0.2">
      <c r="A3" s="141" t="s">
        <v>629</v>
      </c>
      <c r="B3" s="141"/>
      <c r="C3" s="19"/>
      <c r="D3" s="16" t="s">
        <v>616</v>
      </c>
      <c r="E3" s="17">
        <v>4</v>
      </c>
    </row>
    <row r="4" spans="1:5" ht="15" customHeight="1" x14ac:dyDescent="0.2">
      <c r="A4" s="13" t="s">
        <v>42</v>
      </c>
      <c r="B4" s="14" t="s">
        <v>43</v>
      </c>
    </row>
    <row r="5" spans="1:5" ht="10.15" x14ac:dyDescent="0.2">
      <c r="A5" s="5"/>
      <c r="B5" s="6"/>
    </row>
    <row r="6" spans="1:5" ht="10.15" x14ac:dyDescent="0.2">
      <c r="A6" s="7"/>
      <c r="B6" s="8" t="s">
        <v>46</v>
      </c>
    </row>
    <row r="7" spans="1:5" ht="10.15" x14ac:dyDescent="0.2">
      <c r="A7" s="7"/>
      <c r="B7" s="8"/>
    </row>
    <row r="8" spans="1:5" ht="10.1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ht="10.15" x14ac:dyDescent="0.2">
      <c r="A10" s="47" t="s">
        <v>3</v>
      </c>
      <c r="B10" s="48" t="s">
        <v>4</v>
      </c>
    </row>
    <row r="11" spans="1:5" ht="10.1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ht="10.1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ht="10.15" x14ac:dyDescent="0.2">
      <c r="A15" s="47" t="s">
        <v>9</v>
      </c>
      <c r="B15" s="48" t="s">
        <v>10</v>
      </c>
    </row>
    <row r="16" spans="1:5" ht="10.15" x14ac:dyDescent="0.2">
      <c r="A16" s="47" t="s">
        <v>11</v>
      </c>
      <c r="B16" s="48" t="s">
        <v>12</v>
      </c>
    </row>
    <row r="17" spans="1:2" ht="10.15" x14ac:dyDescent="0.2">
      <c r="A17" s="47" t="s">
        <v>13</v>
      </c>
      <c r="B17" s="48" t="s">
        <v>14</v>
      </c>
    </row>
    <row r="18" spans="1:2" ht="10.15" x14ac:dyDescent="0.2">
      <c r="A18" s="47" t="s">
        <v>15</v>
      </c>
      <c r="B18" s="48" t="s">
        <v>16</v>
      </c>
    </row>
    <row r="19" spans="1:2" ht="10.15" x14ac:dyDescent="0.2">
      <c r="A19" s="47" t="s">
        <v>17</v>
      </c>
      <c r="B19" s="48" t="s">
        <v>598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x14ac:dyDescent="0.2">
      <c r="A25" s="104" t="s">
        <v>584</v>
      </c>
      <c r="B25" s="105" t="s">
        <v>344</v>
      </c>
    </row>
    <row r="26" spans="1:2" x14ac:dyDescent="0.2">
      <c r="A26" s="104" t="s">
        <v>585</v>
      </c>
      <c r="B26" s="105" t="s">
        <v>361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2" x14ac:dyDescent="0.2">
      <c r="A33" s="7"/>
      <c r="B33" s="9"/>
    </row>
    <row r="34" spans="1:2" x14ac:dyDescent="0.2">
      <c r="A34" s="47" t="s">
        <v>49</v>
      </c>
      <c r="B34" s="48" t="s">
        <v>44</v>
      </c>
    </row>
    <row r="35" spans="1:2" x14ac:dyDescent="0.2">
      <c r="A35" s="47" t="s">
        <v>50</v>
      </c>
      <c r="B35" s="48" t="s">
        <v>45</v>
      </c>
    </row>
    <row r="36" spans="1:2" x14ac:dyDescent="0.2">
      <c r="A36" s="7"/>
      <c r="B36" s="10"/>
    </row>
    <row r="37" spans="1:2" x14ac:dyDescent="0.2">
      <c r="A37" s="7"/>
      <c r="B37" s="8" t="s">
        <v>47</v>
      </c>
    </row>
    <row r="38" spans="1:2" x14ac:dyDescent="0.2">
      <c r="A38" s="7" t="s">
        <v>48</v>
      </c>
      <c r="B38" s="48" t="s">
        <v>32</v>
      </c>
    </row>
    <row r="39" spans="1:2" x14ac:dyDescent="0.2">
      <c r="A39" s="7"/>
      <c r="B39" s="48" t="s">
        <v>33</v>
      </c>
    </row>
    <row r="40" spans="1:2" ht="12" thickBot="1" x14ac:dyDescent="0.25">
      <c r="A40" s="11"/>
      <c r="B40" s="12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9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45" t="s">
        <v>628</v>
      </c>
      <c r="B1" s="146"/>
      <c r="C1" s="147"/>
    </row>
    <row r="2" spans="1:3" s="39" customFormat="1" ht="18" customHeight="1" x14ac:dyDescent="0.25">
      <c r="A2" s="148" t="s">
        <v>44</v>
      </c>
      <c r="B2" s="149"/>
      <c r="C2" s="150"/>
    </row>
    <row r="3" spans="1:3" s="39" customFormat="1" ht="18" customHeight="1" x14ac:dyDescent="0.3">
      <c r="A3" s="148" t="s">
        <v>629</v>
      </c>
      <c r="B3" s="149"/>
      <c r="C3" s="150"/>
    </row>
    <row r="4" spans="1:3" s="42" customFormat="1" ht="18" customHeight="1" x14ac:dyDescent="0.2">
      <c r="A4" s="151" t="s">
        <v>624</v>
      </c>
      <c r="B4" s="152"/>
      <c r="C4" s="153"/>
    </row>
    <row r="5" spans="1:3" s="40" customFormat="1" x14ac:dyDescent="0.2">
      <c r="A5" s="60" t="s">
        <v>529</v>
      </c>
      <c r="B5" s="60"/>
      <c r="C5" s="61">
        <v>16875115.98</v>
      </c>
    </row>
    <row r="6" spans="1:3" ht="10.15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0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0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0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3" x14ac:dyDescent="0.2">
      <c r="A17" s="75">
        <v>3.2</v>
      </c>
      <c r="B17" s="68" t="s">
        <v>538</v>
      </c>
      <c r="C17" s="66">
        <v>0</v>
      </c>
    </row>
    <row r="18" spans="1:3" x14ac:dyDescent="0.2">
      <c r="A18" s="75">
        <v>3.3</v>
      </c>
      <c r="B18" s="70" t="s">
        <v>539</v>
      </c>
      <c r="C18" s="76">
        <v>0</v>
      </c>
    </row>
    <row r="19" spans="1:3" x14ac:dyDescent="0.2">
      <c r="A19" s="62"/>
      <c r="B19" s="77"/>
      <c r="C19" s="78"/>
    </row>
    <row r="20" spans="1:3" x14ac:dyDescent="0.2">
      <c r="A20" s="79" t="s">
        <v>83</v>
      </c>
      <c r="B20" s="79"/>
      <c r="C20" s="61">
        <f>C5+C7-C15</f>
        <v>16875115.98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topLeftCell="A4" workbookViewId="0">
      <selection sqref="A1:C1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54" t="s">
        <v>628</v>
      </c>
      <c r="B1" s="155"/>
      <c r="C1" s="156"/>
    </row>
    <row r="2" spans="1:3" s="43" customFormat="1" ht="18.95" customHeight="1" x14ac:dyDescent="0.25">
      <c r="A2" s="157" t="s">
        <v>45</v>
      </c>
      <c r="B2" s="158"/>
      <c r="C2" s="159"/>
    </row>
    <row r="3" spans="1:3" s="43" customFormat="1" ht="18.95" customHeight="1" x14ac:dyDescent="0.25">
      <c r="A3" s="157" t="s">
        <v>629</v>
      </c>
      <c r="B3" s="158"/>
      <c r="C3" s="159"/>
    </row>
    <row r="4" spans="1:3" s="44" customFormat="1" ht="10.15" x14ac:dyDescent="0.2">
      <c r="A4" s="151" t="s">
        <v>624</v>
      </c>
      <c r="B4" s="152"/>
      <c r="C4" s="153"/>
    </row>
    <row r="5" spans="1:3" ht="10.15" x14ac:dyDescent="0.2">
      <c r="A5" s="91" t="s">
        <v>542</v>
      </c>
      <c r="B5" s="60"/>
      <c r="C5" s="84">
        <v>16628554.869999999</v>
      </c>
    </row>
    <row r="6" spans="1:3" ht="10.15" x14ac:dyDescent="0.2">
      <c r="A6" s="85"/>
      <c r="B6" s="63"/>
      <c r="C6" s="86"/>
    </row>
    <row r="7" spans="1:3" ht="10.15" x14ac:dyDescent="0.2">
      <c r="A7" s="73" t="s">
        <v>543</v>
      </c>
      <c r="B7" s="87"/>
      <c r="C7" s="65">
        <f>SUM(C8:C28)</f>
        <v>891286.67999999993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>
        <v>0</v>
      </c>
    </row>
    <row r="10" spans="1:3" x14ac:dyDescent="0.2">
      <c r="A10" s="100">
        <v>2.2999999999999998</v>
      </c>
      <c r="B10" s="83" t="s">
        <v>240</v>
      </c>
      <c r="C10" s="93">
        <v>183999.69</v>
      </c>
    </row>
    <row r="11" spans="1:3" x14ac:dyDescent="0.2">
      <c r="A11" s="100">
        <v>2.4</v>
      </c>
      <c r="B11" s="83" t="s">
        <v>241</v>
      </c>
      <c r="C11" s="93">
        <v>3598.99</v>
      </c>
    </row>
    <row r="12" spans="1:3" x14ac:dyDescent="0.2">
      <c r="A12" s="100">
        <v>2.5</v>
      </c>
      <c r="B12" s="83" t="s">
        <v>242</v>
      </c>
      <c r="C12" s="93">
        <v>3410.01</v>
      </c>
    </row>
    <row r="13" spans="1:3" x14ac:dyDescent="0.2">
      <c r="A13" s="100">
        <v>2.6</v>
      </c>
      <c r="B13" s="83" t="s">
        <v>243</v>
      </c>
      <c r="C13" s="93">
        <v>643958</v>
      </c>
    </row>
    <row r="14" spans="1:3" x14ac:dyDescent="0.2">
      <c r="A14" s="100">
        <v>2.7</v>
      </c>
      <c r="B14" s="83" t="s">
        <v>244</v>
      </c>
      <c r="C14" s="93">
        <v>0</v>
      </c>
    </row>
    <row r="15" spans="1:3" x14ac:dyDescent="0.2">
      <c r="A15" s="100">
        <v>2.8</v>
      </c>
      <c r="B15" s="83" t="s">
        <v>245</v>
      </c>
      <c r="C15" s="93">
        <v>17284.8</v>
      </c>
    </row>
    <row r="16" spans="1:3" x14ac:dyDescent="0.2">
      <c r="A16" s="100">
        <v>2.9</v>
      </c>
      <c r="B16" s="83" t="s">
        <v>247</v>
      </c>
      <c r="C16" s="93">
        <v>0</v>
      </c>
    </row>
    <row r="17" spans="1:3" x14ac:dyDescent="0.2">
      <c r="A17" s="100" t="s">
        <v>544</v>
      </c>
      <c r="B17" s="83" t="s">
        <v>545</v>
      </c>
      <c r="C17" s="93">
        <v>0</v>
      </c>
    </row>
    <row r="18" spans="1:3" x14ac:dyDescent="0.2">
      <c r="A18" s="100" t="s">
        <v>574</v>
      </c>
      <c r="B18" s="83" t="s">
        <v>249</v>
      </c>
      <c r="C18" s="93">
        <v>39035.19</v>
      </c>
    </row>
    <row r="19" spans="1:3" x14ac:dyDescent="0.2">
      <c r="A19" s="100" t="s">
        <v>575</v>
      </c>
      <c r="B19" s="83" t="s">
        <v>546</v>
      </c>
      <c r="C19" s="93">
        <v>0</v>
      </c>
    </row>
    <row r="20" spans="1:3" x14ac:dyDescent="0.2">
      <c r="A20" s="100" t="s">
        <v>576</v>
      </c>
      <c r="B20" s="83" t="s">
        <v>547</v>
      </c>
      <c r="C20" s="93">
        <v>0</v>
      </c>
    </row>
    <row r="21" spans="1:3" x14ac:dyDescent="0.2">
      <c r="A21" s="100" t="s">
        <v>577</v>
      </c>
      <c r="B21" s="83" t="s">
        <v>548</v>
      </c>
      <c r="C21" s="93">
        <v>0</v>
      </c>
    </row>
    <row r="22" spans="1:3" x14ac:dyDescent="0.2">
      <c r="A22" s="100" t="s">
        <v>549</v>
      </c>
      <c r="B22" s="83" t="s">
        <v>550</v>
      </c>
      <c r="C22" s="93">
        <v>0</v>
      </c>
    </row>
    <row r="23" spans="1:3" x14ac:dyDescent="0.2">
      <c r="A23" s="100" t="s">
        <v>551</v>
      </c>
      <c r="B23" s="83" t="s">
        <v>552</v>
      </c>
      <c r="C23" s="93">
        <v>0</v>
      </c>
    </row>
    <row r="24" spans="1:3" x14ac:dyDescent="0.2">
      <c r="A24" s="100" t="s">
        <v>553</v>
      </c>
      <c r="B24" s="83" t="s">
        <v>554</v>
      </c>
      <c r="C24" s="93">
        <v>0</v>
      </c>
    </row>
    <row r="25" spans="1:3" x14ac:dyDescent="0.2">
      <c r="A25" s="100" t="s">
        <v>555</v>
      </c>
      <c r="B25" s="83" t="s">
        <v>556</v>
      </c>
      <c r="C25" s="93">
        <v>0</v>
      </c>
    </row>
    <row r="26" spans="1:3" x14ac:dyDescent="0.2">
      <c r="A26" s="100" t="s">
        <v>557</v>
      </c>
      <c r="B26" s="83" t="s">
        <v>558</v>
      </c>
      <c r="C26" s="93">
        <v>0</v>
      </c>
    </row>
    <row r="27" spans="1:3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0</v>
      </c>
    </row>
    <row r="29" spans="1:3" x14ac:dyDescent="0.2">
      <c r="A29" s="101"/>
      <c r="B29" s="94"/>
      <c r="C29" s="95"/>
    </row>
    <row r="30" spans="1:3" x14ac:dyDescent="0.2">
      <c r="A30" s="96" t="s">
        <v>563</v>
      </c>
      <c r="B30" s="97"/>
      <c r="C30" s="98">
        <f>SUM(C31:C37)</f>
        <v>676131.5</v>
      </c>
    </row>
    <row r="31" spans="1:3" x14ac:dyDescent="0.2">
      <c r="A31" s="100" t="s">
        <v>564</v>
      </c>
      <c r="B31" s="83" t="s">
        <v>442</v>
      </c>
      <c r="C31" s="93">
        <v>676131.5</v>
      </c>
    </row>
    <row r="32" spans="1:3" x14ac:dyDescent="0.2">
      <c r="A32" s="100" t="s">
        <v>565</v>
      </c>
      <c r="B32" s="83" t="s">
        <v>81</v>
      </c>
      <c r="C32" s="93">
        <v>0</v>
      </c>
    </row>
    <row r="33" spans="1:3" x14ac:dyDescent="0.2">
      <c r="A33" s="100" t="s">
        <v>566</v>
      </c>
      <c r="B33" s="83" t="s">
        <v>452</v>
      </c>
      <c r="C33" s="93">
        <v>0</v>
      </c>
    </row>
    <row r="34" spans="1:3" x14ac:dyDescent="0.2">
      <c r="A34" s="100" t="s">
        <v>567</v>
      </c>
      <c r="B34" s="83" t="s">
        <v>568</v>
      </c>
      <c r="C34" s="93">
        <v>0</v>
      </c>
    </row>
    <row r="35" spans="1:3" x14ac:dyDescent="0.2">
      <c r="A35" s="100" t="s">
        <v>569</v>
      </c>
      <c r="B35" s="83" t="s">
        <v>570</v>
      </c>
      <c r="C35" s="93">
        <v>0</v>
      </c>
    </row>
    <row r="36" spans="1:3" x14ac:dyDescent="0.2">
      <c r="A36" s="100" t="s">
        <v>571</v>
      </c>
      <c r="B36" s="83" t="s">
        <v>460</v>
      </c>
      <c r="C36" s="93">
        <v>0</v>
      </c>
    </row>
    <row r="37" spans="1:3" x14ac:dyDescent="0.2">
      <c r="A37" s="100" t="s">
        <v>572</v>
      </c>
      <c r="B37" s="92" t="s">
        <v>573</v>
      </c>
      <c r="C37" s="99">
        <v>0</v>
      </c>
    </row>
    <row r="38" spans="1:3" x14ac:dyDescent="0.2">
      <c r="A38" s="85"/>
      <c r="B38" s="88"/>
      <c r="C38" s="89"/>
    </row>
    <row r="39" spans="1:3" x14ac:dyDescent="0.2">
      <c r="A39" s="90" t="s">
        <v>85</v>
      </c>
      <c r="B39" s="60"/>
      <c r="C39" s="61">
        <f>C5-C7+C30</f>
        <v>16413399.689999999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opLeftCell="C1" workbookViewId="0">
      <selection sqref="A1:J50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44" t="s">
        <v>628</v>
      </c>
      <c r="B1" s="160"/>
      <c r="C1" s="160"/>
      <c r="D1" s="160"/>
      <c r="E1" s="160"/>
      <c r="F1" s="160"/>
      <c r="G1" s="29" t="s">
        <v>614</v>
      </c>
      <c r="H1" s="30">
        <v>2019</v>
      </c>
    </row>
    <row r="2" spans="1:10" ht="18.95" customHeight="1" x14ac:dyDescent="0.2">
      <c r="A2" s="144" t="s">
        <v>625</v>
      </c>
      <c r="B2" s="160"/>
      <c r="C2" s="160"/>
      <c r="D2" s="160"/>
      <c r="E2" s="160"/>
      <c r="F2" s="160"/>
      <c r="G2" s="16" t="s">
        <v>619</v>
      </c>
      <c r="H2" s="30" t="str">
        <f>'Notas a los Edos Financieros'!E2</f>
        <v>TRIMESTRAL</v>
      </c>
    </row>
    <row r="3" spans="1:10" ht="18.95" customHeight="1" x14ac:dyDescent="0.2">
      <c r="A3" s="161" t="s">
        <v>629</v>
      </c>
      <c r="B3" s="162"/>
      <c r="C3" s="162"/>
      <c r="D3" s="162"/>
      <c r="E3" s="162"/>
      <c r="F3" s="162"/>
      <c r="G3" s="16" t="s">
        <v>620</v>
      </c>
      <c r="H3" s="30">
        <v>4</v>
      </c>
    </row>
    <row r="4" spans="1:10" ht="10.15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ht="10.15" x14ac:dyDescent="0.2">
      <c r="A8" s="45">
        <v>7000</v>
      </c>
      <c r="B8" s="46" t="s">
        <v>126</v>
      </c>
    </row>
    <row r="9" spans="1:10" ht="10.15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ht="10.15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9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x14ac:dyDescent="0.2">
      <c r="A35" s="31">
        <v>7710</v>
      </c>
      <c r="B35" s="31" t="s">
        <v>626</v>
      </c>
      <c r="C35" s="36">
        <v>0</v>
      </c>
      <c r="D35" s="36">
        <v>0</v>
      </c>
      <c r="E35" s="36">
        <v>0</v>
      </c>
      <c r="F35" s="36">
        <f t="shared" ref="F35:F36" si="1">C35+D35+E35</f>
        <v>0</v>
      </c>
    </row>
    <row r="36" spans="1:6" x14ac:dyDescent="0.2">
      <c r="A36" s="31">
        <v>7720</v>
      </c>
      <c r="B36" s="31" t="s">
        <v>627</v>
      </c>
      <c r="C36" s="36">
        <v>0</v>
      </c>
      <c r="D36" s="36">
        <v>0</v>
      </c>
      <c r="E36" s="36">
        <v>0</v>
      </c>
      <c r="F36" s="36">
        <f t="shared" si="1"/>
        <v>0</v>
      </c>
    </row>
    <row r="37" spans="1:6" s="46" customFormat="1" x14ac:dyDescent="0.2">
      <c r="A37" s="45">
        <v>8000</v>
      </c>
      <c r="B37" s="46" t="s">
        <v>98</v>
      </c>
    </row>
    <row r="38" spans="1:6" x14ac:dyDescent="0.2">
      <c r="A38" s="31">
        <v>8110</v>
      </c>
      <c r="B38" s="31" t="s">
        <v>97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8120</v>
      </c>
      <c r="B39" s="31" t="s">
        <v>96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8130</v>
      </c>
      <c r="B40" s="31" t="s">
        <v>95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8140</v>
      </c>
      <c r="B41" s="31" t="s">
        <v>94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8150</v>
      </c>
      <c r="B42" s="31" t="s">
        <v>93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8210</v>
      </c>
      <c r="B43" s="31" t="s">
        <v>92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8220</v>
      </c>
      <c r="B44" s="31" t="s">
        <v>91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8230</v>
      </c>
      <c r="B45" s="31" t="s">
        <v>90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8240</v>
      </c>
      <c r="B46" s="31" t="s">
        <v>89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8250</v>
      </c>
      <c r="B47" s="31" t="s">
        <v>88</v>
      </c>
      <c r="C47" s="36">
        <v>0</v>
      </c>
      <c r="D47" s="36">
        <v>0</v>
      </c>
      <c r="E47" s="36">
        <v>0</v>
      </c>
      <c r="F47" s="36">
        <f t="shared" si="0"/>
        <v>0</v>
      </c>
    </row>
    <row r="48" spans="1:6" x14ac:dyDescent="0.2">
      <c r="A48" s="31">
        <v>8260</v>
      </c>
      <c r="B48" s="31" t="s">
        <v>87</v>
      </c>
      <c r="C48" s="36">
        <v>0</v>
      </c>
      <c r="D48" s="36">
        <v>0</v>
      </c>
      <c r="E48" s="36">
        <v>0</v>
      </c>
      <c r="F48" s="36">
        <f t="shared" si="0"/>
        <v>0</v>
      </c>
    </row>
    <row r="49" spans="1:6" x14ac:dyDescent="0.2">
      <c r="A49" s="31">
        <v>8270</v>
      </c>
      <c r="B49" s="31" t="s">
        <v>86</v>
      </c>
      <c r="C49" s="36">
        <v>0</v>
      </c>
      <c r="D49" s="36">
        <v>0</v>
      </c>
      <c r="E49" s="36">
        <v>0</v>
      </c>
      <c r="F49" s="3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0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>
      <selection sqref="A1:F34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ht="10.15" x14ac:dyDescent="0.2">
      <c r="A3" s="1"/>
    </row>
    <row r="4" spans="1:8" s="129" customFormat="1" ht="10.15" x14ac:dyDescent="0.2">
      <c r="A4" s="128" t="s">
        <v>34</v>
      </c>
    </row>
    <row r="5" spans="1:8" s="129" customFormat="1" ht="39.950000000000003" customHeight="1" x14ac:dyDescent="0.2">
      <c r="A5" s="163" t="s">
        <v>35</v>
      </c>
      <c r="B5" s="163"/>
      <c r="C5" s="163"/>
      <c r="D5" s="163"/>
      <c r="E5" s="163"/>
      <c r="H5" s="130"/>
    </row>
    <row r="6" spans="1:8" s="129" customFormat="1" ht="10.15" x14ac:dyDescent="0.2">
      <c r="A6" s="131"/>
      <c r="B6" s="131"/>
      <c r="C6" s="131"/>
      <c r="D6" s="131"/>
      <c r="H6" s="130"/>
    </row>
    <row r="7" spans="1:8" s="129" customFormat="1" ht="13.15" x14ac:dyDescent="0.25">
      <c r="A7" s="130" t="s">
        <v>36</v>
      </c>
      <c r="B7" s="130"/>
      <c r="C7" s="130"/>
      <c r="D7" s="130"/>
    </row>
    <row r="8" spans="1:8" s="129" customFormat="1" ht="10.15" x14ac:dyDescent="0.2">
      <c r="A8" s="130"/>
      <c r="B8" s="130"/>
      <c r="C8" s="130"/>
      <c r="D8" s="130"/>
    </row>
    <row r="9" spans="1:8" s="129" customFormat="1" ht="10.15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64" t="s">
        <v>37</v>
      </c>
      <c r="C10" s="164"/>
      <c r="D10" s="164"/>
      <c r="E10" s="164"/>
    </row>
    <row r="11" spans="1:8" s="129" customFormat="1" ht="12.95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64" t="s">
        <v>39</v>
      </c>
      <c r="C12" s="164"/>
      <c r="D12" s="164"/>
      <c r="E12" s="164"/>
    </row>
    <row r="13" spans="1:8" s="129" customFormat="1" ht="26.1" customHeight="1" x14ac:dyDescent="0.2">
      <c r="A13" s="133" t="s">
        <v>608</v>
      </c>
      <c r="B13" s="164" t="s">
        <v>40</v>
      </c>
      <c r="C13" s="164"/>
      <c r="D13" s="164"/>
      <c r="E13" s="164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5" customHeight="1" x14ac:dyDescent="0.2">
      <c r="A16" s="133" t="s">
        <v>610</v>
      </c>
    </row>
    <row r="17" spans="1:4" s="129" customFormat="1" ht="12.95" customHeight="1" x14ac:dyDescent="0.2">
      <c r="A17" s="134"/>
    </row>
    <row r="18" spans="1:4" s="129" customFormat="1" ht="12.95" customHeight="1" x14ac:dyDescent="0.2">
      <c r="A18" s="46" t="s">
        <v>98</v>
      </c>
    </row>
    <row r="19" spans="1:4" s="129" customFormat="1" ht="12.95" customHeight="1" x14ac:dyDescent="0.2">
      <c r="A19" s="137" t="s">
        <v>611</v>
      </c>
    </row>
    <row r="20" spans="1:4" s="129" customFormat="1" ht="12.95" customHeight="1" x14ac:dyDescent="0.2">
      <c r="A20" s="137" t="s">
        <v>612</v>
      </c>
    </row>
    <row r="21" spans="1:4" s="129" customFormat="1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x14ac:dyDescent="0.2">
      <c r="A25" s="130" t="s">
        <v>527</v>
      </c>
      <c r="B25" s="130"/>
      <c r="C25" s="130"/>
      <c r="D25" s="130"/>
    </row>
    <row r="26" spans="1:4" s="129" customFormat="1" x14ac:dyDescent="0.2">
      <c r="A26" s="130" t="s">
        <v>528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2" x14ac:dyDescent="0.2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92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zoomScale="106" zoomScaleNormal="106" workbookViewId="0">
      <selection sqref="A1:I150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3">
      <c r="A1" s="142" t="s">
        <v>628</v>
      </c>
      <c r="B1" s="143"/>
      <c r="C1" s="143"/>
      <c r="D1" s="143"/>
      <c r="E1" s="143"/>
      <c r="F1" s="143"/>
      <c r="G1" s="16" t="s">
        <v>614</v>
      </c>
      <c r="H1" s="27">
        <v>2019</v>
      </c>
    </row>
    <row r="2" spans="1:8" s="18" customFormat="1" ht="18.95" customHeight="1" x14ac:dyDescent="0.25">
      <c r="A2" s="142" t="s">
        <v>618</v>
      </c>
      <c r="B2" s="143"/>
      <c r="C2" s="143"/>
      <c r="D2" s="143"/>
      <c r="E2" s="143"/>
      <c r="F2" s="143"/>
      <c r="G2" s="16" t="s">
        <v>619</v>
      </c>
      <c r="H2" s="27" t="str">
        <f>'Notas a los Edos Financieros'!E2</f>
        <v>TRIMESTRAL</v>
      </c>
    </row>
    <row r="3" spans="1:8" s="18" customFormat="1" ht="18.95" customHeight="1" x14ac:dyDescent="0.3">
      <c r="A3" s="142" t="s">
        <v>629</v>
      </c>
      <c r="B3" s="143"/>
      <c r="C3" s="143"/>
      <c r="D3" s="143"/>
      <c r="E3" s="143"/>
      <c r="F3" s="143"/>
      <c r="G3" s="16" t="s">
        <v>620</v>
      </c>
      <c r="H3" s="27">
        <v>4</v>
      </c>
    </row>
    <row r="4" spans="1:8" ht="10.15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ht="10.15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ht="10.15" x14ac:dyDescent="0.2">
      <c r="A8" s="24">
        <v>1114</v>
      </c>
      <c r="B8" s="22" t="s">
        <v>198</v>
      </c>
      <c r="C8" s="26">
        <v>0</v>
      </c>
    </row>
    <row r="9" spans="1:8" x14ac:dyDescent="0.2">
      <c r="A9" s="24">
        <v>1115</v>
      </c>
      <c r="B9" s="22" t="s">
        <v>199</v>
      </c>
      <c r="C9" s="26">
        <v>0</v>
      </c>
    </row>
    <row r="10" spans="1:8" ht="10.15" x14ac:dyDescent="0.2">
      <c r="A10" s="24">
        <v>1121</v>
      </c>
      <c r="B10" s="22" t="s">
        <v>200</v>
      </c>
      <c r="C10" s="26">
        <v>0</v>
      </c>
    </row>
    <row r="11" spans="1:8" x14ac:dyDescent="0.2">
      <c r="A11" s="24">
        <v>1211</v>
      </c>
      <c r="B11" s="22" t="s">
        <v>201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2018</v>
      </c>
      <c r="E14" s="23">
        <v>2017</v>
      </c>
      <c r="F14" s="23">
        <v>2016</v>
      </c>
      <c r="G14" s="23">
        <v>2015</v>
      </c>
      <c r="H14" s="23" t="s">
        <v>188</v>
      </c>
    </row>
    <row r="15" spans="1:8" x14ac:dyDescent="0.2">
      <c r="A15" s="24">
        <v>1122</v>
      </c>
      <c r="B15" s="22" t="s">
        <v>202</v>
      </c>
      <c r="C15" s="26">
        <v>13940.53</v>
      </c>
      <c r="D15" s="26">
        <v>14701.26</v>
      </c>
      <c r="E15" s="26">
        <v>17810.8</v>
      </c>
      <c r="F15" s="26">
        <v>17477.64</v>
      </c>
      <c r="G15" s="26">
        <v>15861.2</v>
      </c>
    </row>
    <row r="16" spans="1:8" x14ac:dyDescent="0.2">
      <c r="A16" s="24">
        <v>1124</v>
      </c>
      <c r="B16" s="22" t="s">
        <v>203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x14ac:dyDescent="0.2">
      <c r="A20" s="24">
        <v>1123</v>
      </c>
      <c r="B20" s="22" t="s">
        <v>209</v>
      </c>
      <c r="C20" s="26">
        <v>377309.6</v>
      </c>
      <c r="D20" s="26">
        <v>377309.6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15000</v>
      </c>
      <c r="D21" s="26">
        <v>15000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588</v>
      </c>
      <c r="C23" s="26">
        <v>811647.7</v>
      </c>
      <c r="D23" s="26">
        <v>811647.7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189104.01</v>
      </c>
      <c r="D24" s="26">
        <v>189104.01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38895.25</v>
      </c>
      <c r="D25" s="26">
        <v>38895.25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25950.25</v>
      </c>
      <c r="D26" s="26">
        <v>25950.25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3652.94</v>
      </c>
    </row>
    <row r="42" spans="1:8" x14ac:dyDescent="0.2">
      <c r="A42" s="24">
        <v>1151</v>
      </c>
      <c r="B42" s="22" t="s">
        <v>226</v>
      </c>
      <c r="C42" s="26">
        <v>3652.94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228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0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232</v>
      </c>
      <c r="C55" s="26">
        <v>0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0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235</v>
      </c>
      <c r="C58" s="26">
        <v>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0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0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5083244.4400000004</v>
      </c>
      <c r="D62" s="26">
        <f t="shared" ref="D62:E62" si="0">SUM(D63:D70)</f>
        <v>673908.28999999992</v>
      </c>
      <c r="E62" s="26">
        <f t="shared" si="0"/>
        <v>-1881939.3</v>
      </c>
    </row>
    <row r="63" spans="1:9" x14ac:dyDescent="0.2">
      <c r="A63" s="24">
        <v>1241</v>
      </c>
      <c r="B63" s="22" t="s">
        <v>240</v>
      </c>
      <c r="C63" s="26">
        <v>2334329.87</v>
      </c>
      <c r="D63" s="26">
        <v>151675.5</v>
      </c>
      <c r="E63" s="26">
        <v>-520971.19</v>
      </c>
    </row>
    <row r="64" spans="1:9" x14ac:dyDescent="0.2">
      <c r="A64" s="24">
        <v>1242</v>
      </c>
      <c r="B64" s="22" t="s">
        <v>241</v>
      </c>
      <c r="C64" s="26">
        <v>47324.93</v>
      </c>
      <c r="D64" s="26">
        <v>3152.8</v>
      </c>
      <c r="E64" s="26">
        <v>-9997.2999999999993</v>
      </c>
    </row>
    <row r="65" spans="1:9" x14ac:dyDescent="0.2">
      <c r="A65" s="24">
        <v>1243</v>
      </c>
      <c r="B65" s="22" t="s">
        <v>242</v>
      </c>
      <c r="C65" s="26">
        <v>13585.64</v>
      </c>
      <c r="D65" s="26">
        <v>1415.39</v>
      </c>
      <c r="E65" s="26">
        <v>-2602.5500000000002</v>
      </c>
    </row>
    <row r="66" spans="1:9" x14ac:dyDescent="0.2">
      <c r="A66" s="24">
        <v>1244</v>
      </c>
      <c r="B66" s="22" t="s">
        <v>243</v>
      </c>
      <c r="C66" s="26">
        <v>2614180</v>
      </c>
      <c r="D66" s="26">
        <v>511699.98</v>
      </c>
      <c r="E66" s="26">
        <v>-1331570.82</v>
      </c>
    </row>
    <row r="67" spans="1:9" x14ac:dyDescent="0.2">
      <c r="A67" s="24">
        <v>1245</v>
      </c>
      <c r="B67" s="22" t="s">
        <v>244</v>
      </c>
      <c r="C67" s="26">
        <v>0</v>
      </c>
      <c r="D67" s="26">
        <v>0</v>
      </c>
      <c r="E67" s="26">
        <v>0</v>
      </c>
    </row>
    <row r="68" spans="1:9" x14ac:dyDescent="0.2">
      <c r="A68" s="24">
        <v>1246</v>
      </c>
      <c r="B68" s="22" t="s">
        <v>245</v>
      </c>
      <c r="C68" s="26">
        <v>73824</v>
      </c>
      <c r="D68" s="26">
        <v>5964.62</v>
      </c>
      <c r="E68" s="26">
        <v>-16797.439999999999</v>
      </c>
    </row>
    <row r="69" spans="1:9" x14ac:dyDescent="0.2">
      <c r="A69" s="24">
        <v>1247</v>
      </c>
      <c r="B69" s="22" t="s">
        <v>246</v>
      </c>
      <c r="C69" s="26">
        <v>0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50546.16</v>
      </c>
      <c r="D74" s="26">
        <f>SUM(D75:D79)</f>
        <v>2223.21</v>
      </c>
      <c r="E74" s="26">
        <f>SUM(E75:E79)</f>
        <v>13734.18</v>
      </c>
    </row>
    <row r="75" spans="1:9" x14ac:dyDescent="0.2">
      <c r="A75" s="24">
        <v>1251</v>
      </c>
      <c r="B75" s="22" t="s">
        <v>250</v>
      </c>
      <c r="C75" s="26">
        <v>21921.16</v>
      </c>
      <c r="D75" s="26">
        <v>553.41999999999996</v>
      </c>
      <c r="E75" s="26">
        <v>12064.39</v>
      </c>
    </row>
    <row r="76" spans="1:9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28625</v>
      </c>
      <c r="D78" s="26">
        <v>1669.79</v>
      </c>
      <c r="E78" s="26">
        <v>1669.79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0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0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0</v>
      </c>
    </row>
    <row r="97" spans="1:8" x14ac:dyDescent="0.2">
      <c r="A97" s="24">
        <v>1191</v>
      </c>
      <c r="B97" s="22" t="s">
        <v>591</v>
      </c>
      <c r="C97" s="26">
        <v>0</v>
      </c>
    </row>
    <row r="98" spans="1:8" x14ac:dyDescent="0.2">
      <c r="A98" s="24">
        <v>1192</v>
      </c>
      <c r="B98" s="22" t="s">
        <v>592</v>
      </c>
      <c r="C98" s="26">
        <v>0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2546648.4300000002</v>
      </c>
      <c r="D110" s="26">
        <f>SUM(D111:D119)</f>
        <v>2546648.4300000002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-5262.36</v>
      </c>
      <c r="D111" s="26">
        <f>C111</f>
        <v>-5262.36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760981.48</v>
      </c>
      <c r="D112" s="26">
        <f t="shared" ref="D112:D119" si="1">C112</f>
        <v>760981.48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0</v>
      </c>
      <c r="D113" s="26">
        <f t="shared" si="1"/>
        <v>0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820202.98</v>
      </c>
      <c r="D117" s="26">
        <f t="shared" si="1"/>
        <v>820202.98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970726.33</v>
      </c>
      <c r="D119" s="26">
        <f t="shared" si="1"/>
        <v>970726.33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3" x14ac:dyDescent="0.2">
      <c r="A145" s="24">
        <v>2199</v>
      </c>
      <c r="B145" s="22" t="s">
        <v>301</v>
      </c>
      <c r="C145" s="26">
        <v>0</v>
      </c>
    </row>
    <row r="146" spans="1:3" x14ac:dyDescent="0.2">
      <c r="A146" s="24">
        <v>2240</v>
      </c>
      <c r="B146" s="22" t="s">
        <v>302</v>
      </c>
      <c r="C146" s="26">
        <f>SUM(C147:C149)</f>
        <v>0</v>
      </c>
    </row>
    <row r="147" spans="1:3" x14ac:dyDescent="0.2">
      <c r="A147" s="24">
        <v>2241</v>
      </c>
      <c r="B147" s="22" t="s">
        <v>303</v>
      </c>
      <c r="C147" s="26">
        <v>0</v>
      </c>
    </row>
    <row r="148" spans="1:3" x14ac:dyDescent="0.2">
      <c r="A148" s="24">
        <v>2242</v>
      </c>
      <c r="B148" s="22" t="s">
        <v>304</v>
      </c>
      <c r="C148" s="26">
        <v>0</v>
      </c>
    </row>
    <row r="149" spans="1:3" x14ac:dyDescent="0.2">
      <c r="A149" s="24">
        <v>2249</v>
      </c>
      <c r="B149" s="22" t="s">
        <v>305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42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ht="10.15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ht="10.15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topLeftCell="A220" zoomScaleNormal="100" workbookViewId="0">
      <selection sqref="A1:E221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3">
      <c r="A1" s="140" t="s">
        <v>628</v>
      </c>
      <c r="B1" s="140"/>
      <c r="C1" s="140"/>
      <c r="D1" s="16" t="s">
        <v>614</v>
      </c>
      <c r="E1" s="27">
        <v>2019</v>
      </c>
    </row>
    <row r="2" spans="1:5" s="18" customFormat="1" ht="18.95" customHeight="1" x14ac:dyDescent="0.3">
      <c r="A2" s="140" t="s">
        <v>621</v>
      </c>
      <c r="B2" s="140"/>
      <c r="C2" s="140"/>
      <c r="D2" s="16" t="s">
        <v>619</v>
      </c>
      <c r="E2" s="27" t="str">
        <f>'Notas a los Edos Financieros'!E2</f>
        <v>TRIMESTRAL</v>
      </c>
    </row>
    <row r="3" spans="1:5" s="18" customFormat="1" ht="18.95" customHeight="1" x14ac:dyDescent="0.3">
      <c r="A3" s="140" t="s">
        <v>629</v>
      </c>
      <c r="B3" s="140"/>
      <c r="C3" s="140"/>
      <c r="D3" s="16" t="s">
        <v>620</v>
      </c>
      <c r="E3" s="27">
        <v>4</v>
      </c>
    </row>
    <row r="4" spans="1:5" ht="10.15" x14ac:dyDescent="0.2">
      <c r="A4" s="20" t="s">
        <v>197</v>
      </c>
      <c r="B4" s="21"/>
      <c r="C4" s="21"/>
      <c r="D4" s="21"/>
      <c r="E4" s="21"/>
    </row>
    <row r="6" spans="1:5" ht="10.15" x14ac:dyDescent="0.2">
      <c r="A6" s="106" t="s">
        <v>579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ht="10.15" x14ac:dyDescent="0.2">
      <c r="A8" s="52">
        <v>4100</v>
      </c>
      <c r="B8" s="53" t="s">
        <v>307</v>
      </c>
      <c r="C8" s="57">
        <f>SUM(C9+C19+C25+C28+C34+C37+C46)</f>
        <v>1686355.66</v>
      </c>
      <c r="D8" s="102"/>
      <c r="E8" s="51"/>
    </row>
    <row r="9" spans="1:5" ht="10.15" x14ac:dyDescent="0.2">
      <c r="A9" s="52">
        <v>4110</v>
      </c>
      <c r="B9" s="53" t="s">
        <v>308</v>
      </c>
      <c r="C9" s="57">
        <f>SUM(C10:C18)</f>
        <v>0</v>
      </c>
      <c r="D9" s="102"/>
      <c r="E9" s="51"/>
    </row>
    <row r="10" spans="1:5" ht="10.15" x14ac:dyDescent="0.2">
      <c r="A10" s="52">
        <v>4111</v>
      </c>
      <c r="B10" s="53" t="s">
        <v>309</v>
      </c>
      <c r="C10" s="57">
        <v>0</v>
      </c>
      <c r="D10" s="102"/>
      <c r="E10" s="51"/>
    </row>
    <row r="11" spans="1:5" ht="10.15" x14ac:dyDescent="0.2">
      <c r="A11" s="52">
        <v>4112</v>
      </c>
      <c r="B11" s="53" t="s">
        <v>310</v>
      </c>
      <c r="C11" s="57">
        <v>0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0</v>
      </c>
      <c r="D12" s="102"/>
      <c r="E12" s="51"/>
    </row>
    <row r="13" spans="1: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x14ac:dyDescent="0.2">
      <c r="A16" s="52">
        <v>4117</v>
      </c>
      <c r="B16" s="53" t="s">
        <v>315</v>
      </c>
      <c r="C16" s="57">
        <v>0</v>
      </c>
      <c r="D16" s="102"/>
      <c r="E16" s="51"/>
    </row>
    <row r="17" spans="1:5" ht="22.5" x14ac:dyDescent="0.2">
      <c r="A17" s="52">
        <v>4118</v>
      </c>
      <c r="B17" s="54" t="s">
        <v>497</v>
      </c>
      <c r="C17" s="57">
        <v>0</v>
      </c>
      <c r="D17" s="102"/>
      <c r="E17" s="51"/>
    </row>
    <row r="18" spans="1: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x14ac:dyDescent="0.2">
      <c r="A25" s="52">
        <v>4130</v>
      </c>
      <c r="B25" s="53" t="s">
        <v>322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0</v>
      </c>
      <c r="D26" s="102"/>
      <c r="E26" s="51"/>
    </row>
    <row r="27" spans="1:5" ht="22.5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x14ac:dyDescent="0.2">
      <c r="A28" s="52">
        <v>4140</v>
      </c>
      <c r="B28" s="53" t="s">
        <v>324</v>
      </c>
      <c r="C28" s="57">
        <f>SUM(C29:C33)</f>
        <v>0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0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0</v>
      </c>
      <c r="D30" s="102"/>
      <c r="E30" s="51"/>
    </row>
    <row r="31" spans="1:5" x14ac:dyDescent="0.2">
      <c r="A31" s="52">
        <v>4144</v>
      </c>
      <c r="B31" s="53" t="s">
        <v>327</v>
      </c>
      <c r="C31" s="57">
        <v>0</v>
      </c>
      <c r="D31" s="102"/>
      <c r="E31" s="51"/>
    </row>
    <row r="32" spans="1:5" ht="22.5" x14ac:dyDescent="0.2">
      <c r="A32" s="52">
        <v>4145</v>
      </c>
      <c r="B32" s="54" t="s">
        <v>500</v>
      </c>
      <c r="C32" s="57">
        <v>0</v>
      </c>
      <c r="D32" s="102"/>
      <c r="E32" s="51"/>
    </row>
    <row r="33" spans="1:5" x14ac:dyDescent="0.2">
      <c r="A33" s="52">
        <v>4149</v>
      </c>
      <c r="B33" s="53" t="s">
        <v>328</v>
      </c>
      <c r="C33" s="57">
        <v>0</v>
      </c>
      <c r="D33" s="102"/>
      <c r="E33" s="51"/>
    </row>
    <row r="34" spans="1:5" x14ac:dyDescent="0.2">
      <c r="A34" s="52">
        <v>4150</v>
      </c>
      <c r="B34" s="53" t="s">
        <v>501</v>
      </c>
      <c r="C34" s="57">
        <f>SUM(C35:C36)</f>
        <v>0</v>
      </c>
      <c r="D34" s="102"/>
      <c r="E34" s="51"/>
    </row>
    <row r="35" spans="1:5" x14ac:dyDescent="0.2">
      <c r="A35" s="52">
        <v>4151</v>
      </c>
      <c r="B35" s="53" t="s">
        <v>501</v>
      </c>
      <c r="C35" s="57">
        <v>0</v>
      </c>
      <c r="D35" s="102"/>
      <c r="E35" s="51"/>
    </row>
    <row r="36" spans="1:5" ht="22.5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503</v>
      </c>
      <c r="C37" s="57">
        <f>SUM(C38:C45)</f>
        <v>0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330</v>
      </c>
      <c r="C39" s="57">
        <v>0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0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0</v>
      </c>
      <c r="D42" s="102"/>
      <c r="E42" s="51"/>
    </row>
    <row r="43" spans="1:5" ht="22.5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0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1686355.66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2.5" x14ac:dyDescent="0.2">
      <c r="A49" s="52">
        <v>4173</v>
      </c>
      <c r="B49" s="54" t="s">
        <v>508</v>
      </c>
      <c r="C49" s="57">
        <v>1686355.66</v>
      </c>
      <c r="D49" s="102"/>
      <c r="E49" s="51"/>
    </row>
    <row r="50" spans="1:5" ht="22.5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2.5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2.5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2.5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ht="22.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3.75" x14ac:dyDescent="0.2">
      <c r="A58" s="52">
        <v>4200</v>
      </c>
      <c r="B58" s="54" t="s">
        <v>514</v>
      </c>
      <c r="C58" s="57">
        <f>+C59+C65</f>
        <v>15188760.32</v>
      </c>
      <c r="D58" s="102"/>
      <c r="E58" s="51"/>
    </row>
    <row r="59" spans="1:5" ht="22.5" x14ac:dyDescent="0.2">
      <c r="A59" s="52">
        <v>4210</v>
      </c>
      <c r="B59" s="54" t="s">
        <v>515</v>
      </c>
      <c r="C59" s="57">
        <f>SUM(C60:C64)</f>
        <v>523697.32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0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0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523697.32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0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14665063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14665063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586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0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0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0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16413399.689999999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14645909.109999999</v>
      </c>
      <c r="D100" s="59">
        <f>C100/$C$99</f>
        <v>0.89231416931393814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10941533.889999999</v>
      </c>
      <c r="D101" s="59">
        <f t="shared" ref="D101:D164" si="0">C101/$C$99</f>
        <v>0.66662203423134936</v>
      </c>
      <c r="E101" s="58"/>
    </row>
    <row r="102" spans="1:5" x14ac:dyDescent="0.2">
      <c r="A102" s="56">
        <v>5111</v>
      </c>
      <c r="B102" s="53" t="s">
        <v>364</v>
      </c>
      <c r="C102" s="57">
        <v>7318487.1799999997</v>
      </c>
      <c r="D102" s="59">
        <f t="shared" si="0"/>
        <v>0.44588490612696463</v>
      </c>
      <c r="E102" s="58"/>
    </row>
    <row r="103" spans="1:5" x14ac:dyDescent="0.2">
      <c r="A103" s="56">
        <v>5112</v>
      </c>
      <c r="B103" s="53" t="s">
        <v>365</v>
      </c>
      <c r="C103" s="57">
        <v>0</v>
      </c>
      <c r="D103" s="59">
        <f t="shared" si="0"/>
        <v>0</v>
      </c>
      <c r="E103" s="58"/>
    </row>
    <row r="104" spans="1:5" x14ac:dyDescent="0.2">
      <c r="A104" s="56">
        <v>5113</v>
      </c>
      <c r="B104" s="53" t="s">
        <v>366</v>
      </c>
      <c r="C104" s="57">
        <v>932400.67</v>
      </c>
      <c r="D104" s="59">
        <f t="shared" si="0"/>
        <v>5.680728475576409E-2</v>
      </c>
      <c r="E104" s="58"/>
    </row>
    <row r="105" spans="1:5" x14ac:dyDescent="0.2">
      <c r="A105" s="56">
        <v>5114</v>
      </c>
      <c r="B105" s="53" t="s">
        <v>367</v>
      </c>
      <c r="C105" s="57">
        <v>1747071.46</v>
      </c>
      <c r="D105" s="59">
        <f t="shared" si="0"/>
        <v>0.10644177885124054</v>
      </c>
      <c r="E105" s="58"/>
    </row>
    <row r="106" spans="1:5" x14ac:dyDescent="0.2">
      <c r="A106" s="56">
        <v>5115</v>
      </c>
      <c r="B106" s="53" t="s">
        <v>368</v>
      </c>
      <c r="C106" s="57">
        <v>614685.26</v>
      </c>
      <c r="D106" s="59">
        <f t="shared" si="0"/>
        <v>3.7450209682915486E-2</v>
      </c>
      <c r="E106" s="58"/>
    </row>
    <row r="107" spans="1:5" x14ac:dyDescent="0.2">
      <c r="A107" s="56">
        <v>5116</v>
      </c>
      <c r="B107" s="53" t="s">
        <v>369</v>
      </c>
      <c r="C107" s="57">
        <v>328889.32</v>
      </c>
      <c r="D107" s="59">
        <f t="shared" si="0"/>
        <v>2.0037854814464705E-2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1944241.88</v>
      </c>
      <c r="D108" s="59">
        <f t="shared" si="0"/>
        <v>0.118454550350379</v>
      </c>
      <c r="E108" s="58"/>
    </row>
    <row r="109" spans="1:5" x14ac:dyDescent="0.2">
      <c r="A109" s="56">
        <v>5121</v>
      </c>
      <c r="B109" s="53" t="s">
        <v>371</v>
      </c>
      <c r="C109" s="57">
        <v>614065.87</v>
      </c>
      <c r="D109" s="59">
        <f t="shared" si="0"/>
        <v>3.7412472833042915E-2</v>
      </c>
      <c r="E109" s="58"/>
    </row>
    <row r="110" spans="1:5" x14ac:dyDescent="0.2">
      <c r="A110" s="56">
        <v>5122</v>
      </c>
      <c r="B110" s="53" t="s">
        <v>372</v>
      </c>
      <c r="C110" s="57">
        <v>325028.78999999998</v>
      </c>
      <c r="D110" s="59">
        <f t="shared" si="0"/>
        <v>1.980264881979487E-2</v>
      </c>
      <c r="E110" s="58"/>
    </row>
    <row r="111" spans="1:5" x14ac:dyDescent="0.2">
      <c r="A111" s="56">
        <v>5123</v>
      </c>
      <c r="B111" s="53" t="s">
        <v>373</v>
      </c>
      <c r="C111" s="57">
        <v>0</v>
      </c>
      <c r="D111" s="59">
        <f t="shared" si="0"/>
        <v>0</v>
      </c>
      <c r="E111" s="58"/>
    </row>
    <row r="112" spans="1:5" x14ac:dyDescent="0.2">
      <c r="A112" s="56">
        <v>5124</v>
      </c>
      <c r="B112" s="53" t="s">
        <v>374</v>
      </c>
      <c r="C112" s="57">
        <v>67305.539999999994</v>
      </c>
      <c r="D112" s="59">
        <f t="shared" si="0"/>
        <v>4.1006458912352236E-3</v>
      </c>
      <c r="E112" s="58"/>
    </row>
    <row r="113" spans="1:5" x14ac:dyDescent="0.2">
      <c r="A113" s="56">
        <v>5125</v>
      </c>
      <c r="B113" s="53" t="s">
        <v>375</v>
      </c>
      <c r="C113" s="57">
        <v>0</v>
      </c>
      <c r="D113" s="59">
        <f t="shared" si="0"/>
        <v>0</v>
      </c>
      <c r="E113" s="58"/>
    </row>
    <row r="114" spans="1:5" x14ac:dyDescent="0.2">
      <c r="A114" s="56">
        <v>5126</v>
      </c>
      <c r="B114" s="53" t="s">
        <v>376</v>
      </c>
      <c r="C114" s="57">
        <v>736332.01</v>
      </c>
      <c r="D114" s="59">
        <f t="shared" si="0"/>
        <v>4.486163889913778E-2</v>
      </c>
      <c r="E114" s="58"/>
    </row>
    <row r="115" spans="1:5" x14ac:dyDescent="0.2">
      <c r="A115" s="56">
        <v>5127</v>
      </c>
      <c r="B115" s="53" t="s">
        <v>377</v>
      </c>
      <c r="C115" s="57">
        <v>62924</v>
      </c>
      <c r="D115" s="59">
        <f t="shared" si="0"/>
        <v>3.8336969298528065E-3</v>
      </c>
      <c r="E115" s="58"/>
    </row>
    <row r="116" spans="1:5" x14ac:dyDescent="0.2">
      <c r="A116" s="56">
        <v>5128</v>
      </c>
      <c r="B116" s="53" t="s">
        <v>378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379</v>
      </c>
      <c r="C117" s="57">
        <v>138585.67000000001</v>
      </c>
      <c r="D117" s="59">
        <f t="shared" si="0"/>
        <v>8.443446977315399E-3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1760133.3399999999</v>
      </c>
      <c r="D118" s="59">
        <f t="shared" si="0"/>
        <v>0.10723758473220973</v>
      </c>
      <c r="E118" s="58"/>
    </row>
    <row r="119" spans="1:5" x14ac:dyDescent="0.2">
      <c r="A119" s="56">
        <v>5131</v>
      </c>
      <c r="B119" s="53" t="s">
        <v>381</v>
      </c>
      <c r="C119" s="57">
        <v>345036.64</v>
      </c>
      <c r="D119" s="59">
        <f t="shared" si="0"/>
        <v>2.1021643688492912E-2</v>
      </c>
      <c r="E119" s="58"/>
    </row>
    <row r="120" spans="1:5" x14ac:dyDescent="0.2">
      <c r="A120" s="56">
        <v>5132</v>
      </c>
      <c r="B120" s="53" t="s">
        <v>382</v>
      </c>
      <c r="C120" s="57">
        <v>0</v>
      </c>
      <c r="D120" s="59">
        <f t="shared" si="0"/>
        <v>0</v>
      </c>
      <c r="E120" s="58"/>
    </row>
    <row r="121" spans="1:5" x14ac:dyDescent="0.2">
      <c r="A121" s="56">
        <v>5133</v>
      </c>
      <c r="B121" s="53" t="s">
        <v>383</v>
      </c>
      <c r="C121" s="57">
        <v>240984.75</v>
      </c>
      <c r="D121" s="59">
        <f t="shared" si="0"/>
        <v>1.4682195922324488E-2</v>
      </c>
      <c r="E121" s="58"/>
    </row>
    <row r="122" spans="1:5" x14ac:dyDescent="0.2">
      <c r="A122" s="56">
        <v>5134</v>
      </c>
      <c r="B122" s="53" t="s">
        <v>384</v>
      </c>
      <c r="C122" s="57">
        <v>131300.6</v>
      </c>
      <c r="D122" s="59">
        <f t="shared" si="0"/>
        <v>7.9995980406177523E-3</v>
      </c>
      <c r="E122" s="58"/>
    </row>
    <row r="123" spans="1:5" x14ac:dyDescent="0.2">
      <c r="A123" s="56">
        <v>5135</v>
      </c>
      <c r="B123" s="53" t="s">
        <v>385</v>
      </c>
      <c r="C123" s="57">
        <v>738105.75</v>
      </c>
      <c r="D123" s="59">
        <f t="shared" si="0"/>
        <v>4.4969705480924653E-2</v>
      </c>
      <c r="E123" s="58"/>
    </row>
    <row r="124" spans="1:5" x14ac:dyDescent="0.2">
      <c r="A124" s="56">
        <v>5136</v>
      </c>
      <c r="B124" s="53" t="s">
        <v>386</v>
      </c>
      <c r="C124" s="57">
        <v>0</v>
      </c>
      <c r="D124" s="59">
        <f t="shared" si="0"/>
        <v>0</v>
      </c>
      <c r="E124" s="58"/>
    </row>
    <row r="125" spans="1:5" x14ac:dyDescent="0.2">
      <c r="A125" s="56">
        <v>5137</v>
      </c>
      <c r="B125" s="53" t="s">
        <v>387</v>
      </c>
      <c r="C125" s="57">
        <v>22247.64</v>
      </c>
      <c r="D125" s="59">
        <f t="shared" si="0"/>
        <v>1.3554559335781336E-3</v>
      </c>
      <c r="E125" s="58"/>
    </row>
    <row r="126" spans="1:5" x14ac:dyDescent="0.2">
      <c r="A126" s="56">
        <v>5138</v>
      </c>
      <c r="B126" s="53" t="s">
        <v>388</v>
      </c>
      <c r="C126" s="57">
        <v>249365.3</v>
      </c>
      <c r="D126" s="59">
        <f t="shared" si="0"/>
        <v>1.5192787887321594E-2</v>
      </c>
      <c r="E126" s="58"/>
    </row>
    <row r="127" spans="1:5" x14ac:dyDescent="0.2">
      <c r="A127" s="56">
        <v>5139</v>
      </c>
      <c r="B127" s="53" t="s">
        <v>389</v>
      </c>
      <c r="C127" s="57">
        <v>33092.660000000003</v>
      </c>
      <c r="D127" s="59">
        <f t="shared" si="0"/>
        <v>2.0161977789502064E-3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1091359.08</v>
      </c>
      <c r="D128" s="59">
        <f t="shared" si="0"/>
        <v>6.6491957827903236E-2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0</v>
      </c>
      <c r="D129" s="59">
        <f t="shared" si="0"/>
        <v>0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0</v>
      </c>
      <c r="D131" s="59">
        <f t="shared" si="0"/>
        <v>0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557861</v>
      </c>
      <c r="D132" s="59">
        <f t="shared" si="0"/>
        <v>3.3988144475631178E-2</v>
      </c>
      <c r="E132" s="58"/>
    </row>
    <row r="133" spans="1:5" x14ac:dyDescent="0.2">
      <c r="A133" s="56">
        <v>5221</v>
      </c>
      <c r="B133" s="53" t="s">
        <v>395</v>
      </c>
      <c r="C133" s="57">
        <v>557861</v>
      </c>
      <c r="D133" s="59">
        <f t="shared" si="0"/>
        <v>3.3988144475631178E-2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397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533498.07999999996</v>
      </c>
      <c r="D138" s="59">
        <f t="shared" si="0"/>
        <v>3.2503813352272051E-2</v>
      </c>
      <c r="E138" s="58"/>
    </row>
    <row r="139" spans="1:5" x14ac:dyDescent="0.2">
      <c r="A139" s="56">
        <v>5241</v>
      </c>
      <c r="B139" s="53" t="s">
        <v>399</v>
      </c>
      <c r="C139" s="57">
        <v>533498.07999999996</v>
      </c>
      <c r="D139" s="59">
        <f t="shared" si="0"/>
        <v>3.2503813352272051E-2</v>
      </c>
      <c r="E139" s="58"/>
    </row>
    <row r="140" spans="1:5" x14ac:dyDescent="0.2">
      <c r="A140" s="56">
        <v>5242</v>
      </c>
      <c r="B140" s="53" t="s">
        <v>400</v>
      </c>
      <c r="C140" s="57">
        <v>0</v>
      </c>
      <c r="D140" s="59">
        <f t="shared" si="0"/>
        <v>0</v>
      </c>
      <c r="E140" s="58"/>
    </row>
    <row r="141" spans="1:5" x14ac:dyDescent="0.2">
      <c r="A141" s="56">
        <v>5243</v>
      </c>
      <c r="B141" s="53" t="s">
        <v>401</v>
      </c>
      <c r="C141" s="57">
        <v>0</v>
      </c>
      <c r="D141" s="59">
        <f t="shared" si="0"/>
        <v>0</v>
      </c>
      <c r="E141" s="58"/>
    </row>
    <row r="142" spans="1:5" x14ac:dyDescent="0.2">
      <c r="A142" s="56">
        <v>5244</v>
      </c>
      <c r="B142" s="53" t="s">
        <v>402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0</v>
      </c>
      <c r="D143" s="59">
        <f t="shared" si="0"/>
        <v>0</v>
      </c>
      <c r="E143" s="58"/>
    </row>
    <row r="144" spans="1:5" x14ac:dyDescent="0.2">
      <c r="A144" s="56">
        <v>5251</v>
      </c>
      <c r="B144" s="53" t="s">
        <v>403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404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412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0</v>
      </c>
      <c r="D161" s="59">
        <f t="shared" si="0"/>
        <v>0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0</v>
      </c>
      <c r="D168" s="59">
        <f t="shared" si="1"/>
        <v>0</v>
      </c>
      <c r="E168" s="58"/>
    </row>
    <row r="169" spans="1:5" x14ac:dyDescent="0.2">
      <c r="A169" s="56">
        <v>5331</v>
      </c>
      <c r="B169" s="53" t="s">
        <v>425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426</v>
      </c>
      <c r="C170" s="57">
        <v>0</v>
      </c>
      <c r="D170" s="59">
        <f t="shared" si="1"/>
        <v>0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429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676131.5</v>
      </c>
      <c r="D186" s="59">
        <f t="shared" si="1"/>
        <v>4.1193872858158613E-2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676131.5</v>
      </c>
      <c r="D187" s="59">
        <f t="shared" si="1"/>
        <v>4.1193872858158613E-2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447</v>
      </c>
      <c r="C192" s="57">
        <v>673908.29</v>
      </c>
      <c r="D192" s="59">
        <f t="shared" si="1"/>
        <v>4.1058421943540695E-2</v>
      </c>
      <c r="E192" s="58"/>
    </row>
    <row r="193" spans="1:5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449</v>
      </c>
      <c r="C194" s="57">
        <v>2223.21</v>
      </c>
      <c r="D194" s="59">
        <f t="shared" si="1"/>
        <v>1.3545091461792094E-4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468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469</v>
      </c>
      <c r="C221" s="57">
        <v>0</v>
      </c>
      <c r="D221" s="59">
        <f t="shared" si="1"/>
        <v>0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25" right="0.25" top="0.75" bottom="0.75" header="0.3" footer="0.3"/>
  <pageSetup scale="6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ht="10.15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ht="10.15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ht="10.15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ht="10.15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2.5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x14ac:dyDescent="0.2">
      <c r="A15" s="113"/>
    </row>
    <row r="16" spans="1:2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2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sqref="A1:E30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44" t="s">
        <v>628</v>
      </c>
      <c r="B1" s="144"/>
      <c r="C1" s="144"/>
      <c r="D1" s="29" t="s">
        <v>614</v>
      </c>
      <c r="E1" s="30">
        <v>2019</v>
      </c>
    </row>
    <row r="2" spans="1:5" ht="18.95" customHeight="1" x14ac:dyDescent="0.2">
      <c r="A2" s="144" t="s">
        <v>622</v>
      </c>
      <c r="B2" s="144"/>
      <c r="C2" s="144"/>
      <c r="D2" s="16" t="s">
        <v>619</v>
      </c>
      <c r="E2" s="30" t="str">
        <f>ESF!H2</f>
        <v>TRIMESTRAL</v>
      </c>
    </row>
    <row r="3" spans="1:5" ht="18.95" customHeight="1" x14ac:dyDescent="0.2">
      <c r="A3" s="144" t="s">
        <v>629</v>
      </c>
      <c r="B3" s="144"/>
      <c r="C3" s="144"/>
      <c r="D3" s="16" t="s">
        <v>620</v>
      </c>
      <c r="E3" s="30">
        <v>4</v>
      </c>
    </row>
    <row r="5" spans="1:5" ht="10.15" x14ac:dyDescent="0.2">
      <c r="A5" s="32" t="s">
        <v>197</v>
      </c>
      <c r="B5" s="33"/>
      <c r="C5" s="33"/>
      <c r="D5" s="33"/>
      <c r="E5" s="33"/>
    </row>
    <row r="6" spans="1:5" ht="10.15" x14ac:dyDescent="0.2">
      <c r="A6" s="33" t="s">
        <v>175</v>
      </c>
      <c r="B6" s="33"/>
      <c r="C6" s="33"/>
      <c r="D6" s="33"/>
      <c r="E6" s="33"/>
    </row>
    <row r="7" spans="1:5" ht="10.1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ht="10.15" x14ac:dyDescent="0.2">
      <c r="A8" s="35">
        <v>3110</v>
      </c>
      <c r="B8" s="31" t="s">
        <v>337</v>
      </c>
      <c r="C8" s="36">
        <v>1177771.8400000001</v>
      </c>
    </row>
    <row r="9" spans="1:5" ht="10.15" x14ac:dyDescent="0.2">
      <c r="A9" s="35">
        <v>3120</v>
      </c>
      <c r="B9" s="31" t="s">
        <v>470</v>
      </c>
      <c r="C9" s="36">
        <v>27560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x14ac:dyDescent="0.2">
      <c r="A14" s="35">
        <v>3210</v>
      </c>
      <c r="B14" s="31" t="s">
        <v>473</v>
      </c>
      <c r="C14" s="36">
        <v>461716.29</v>
      </c>
    </row>
    <row r="15" spans="1:5" x14ac:dyDescent="0.2">
      <c r="A15" s="35">
        <v>3220</v>
      </c>
      <c r="B15" s="31" t="s">
        <v>474</v>
      </c>
      <c r="C15" s="36">
        <v>936025.18</v>
      </c>
    </row>
    <row r="16" spans="1:5" x14ac:dyDescent="0.2">
      <c r="A16" s="35">
        <v>3230</v>
      </c>
      <c r="B16" s="31" t="s">
        <v>475</v>
      </c>
      <c r="C16" s="36">
        <f>SUM(C17:C20)</f>
        <v>0</v>
      </c>
    </row>
    <row r="17" spans="1:3" x14ac:dyDescent="0.2">
      <c r="A17" s="35">
        <v>3231</v>
      </c>
      <c r="B17" s="31" t="s">
        <v>476</v>
      </c>
      <c r="C17" s="36">
        <v>0</v>
      </c>
    </row>
    <row r="18" spans="1:3" x14ac:dyDescent="0.2">
      <c r="A18" s="35">
        <v>3232</v>
      </c>
      <c r="B18" s="31" t="s">
        <v>477</v>
      </c>
      <c r="C18" s="36">
        <v>0</v>
      </c>
    </row>
    <row r="19" spans="1:3" x14ac:dyDescent="0.2">
      <c r="A19" s="35">
        <v>3233</v>
      </c>
      <c r="B19" s="31" t="s">
        <v>478</v>
      </c>
      <c r="C19" s="36">
        <v>0</v>
      </c>
    </row>
    <row r="20" spans="1:3" x14ac:dyDescent="0.2">
      <c r="A20" s="35">
        <v>3239</v>
      </c>
      <c r="B20" s="31" t="s">
        <v>479</v>
      </c>
      <c r="C20" s="36">
        <v>0</v>
      </c>
    </row>
    <row r="21" spans="1:3" x14ac:dyDescent="0.2">
      <c r="A21" s="35">
        <v>3240</v>
      </c>
      <c r="B21" s="31" t="s">
        <v>480</v>
      </c>
      <c r="C21" s="36">
        <f>SUM(C22:C24)</f>
        <v>0</v>
      </c>
    </row>
    <row r="22" spans="1:3" x14ac:dyDescent="0.2">
      <c r="A22" s="35">
        <v>3241</v>
      </c>
      <c r="B22" s="31" t="s">
        <v>481</v>
      </c>
      <c r="C22" s="36">
        <v>0</v>
      </c>
    </row>
    <row r="23" spans="1:3" x14ac:dyDescent="0.2">
      <c r="A23" s="35">
        <v>3242</v>
      </c>
      <c r="B23" s="31" t="s">
        <v>482</v>
      </c>
      <c r="C23" s="36">
        <v>0</v>
      </c>
    </row>
    <row r="24" spans="1:3" x14ac:dyDescent="0.2">
      <c r="A24" s="35">
        <v>3243</v>
      </c>
      <c r="B24" s="31" t="s">
        <v>483</v>
      </c>
      <c r="C24" s="36">
        <v>0</v>
      </c>
    </row>
    <row r="25" spans="1:3" x14ac:dyDescent="0.2">
      <c r="A25" s="35">
        <v>3250</v>
      </c>
      <c r="B25" s="31" t="s">
        <v>484</v>
      </c>
      <c r="C25" s="36">
        <f>SUM(C26:C27)</f>
        <v>0</v>
      </c>
    </row>
    <row r="26" spans="1:3" x14ac:dyDescent="0.2">
      <c r="A26" s="35">
        <v>3251</v>
      </c>
      <c r="B26" s="31" t="s">
        <v>485</v>
      </c>
      <c r="C26" s="36">
        <v>0</v>
      </c>
    </row>
    <row r="27" spans="1:3" x14ac:dyDescent="0.2">
      <c r="A27" s="35">
        <v>3252</v>
      </c>
      <c r="B27" s="31" t="s">
        <v>486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75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1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sqref="A1:E81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3">
      <c r="A1" s="144" t="s">
        <v>628</v>
      </c>
      <c r="B1" s="144"/>
      <c r="C1" s="144"/>
      <c r="D1" s="29" t="s">
        <v>614</v>
      </c>
      <c r="E1" s="30">
        <v>2019</v>
      </c>
    </row>
    <row r="2" spans="1:5" s="37" customFormat="1" ht="18.95" customHeight="1" x14ac:dyDescent="0.3">
      <c r="A2" s="144" t="s">
        <v>623</v>
      </c>
      <c r="B2" s="144"/>
      <c r="C2" s="144"/>
      <c r="D2" s="16" t="s">
        <v>619</v>
      </c>
      <c r="E2" s="30" t="str">
        <f>ESF!H2</f>
        <v>TRIMESTRAL</v>
      </c>
    </row>
    <row r="3" spans="1:5" s="37" customFormat="1" ht="18.95" customHeight="1" x14ac:dyDescent="0.3">
      <c r="A3" s="144" t="s">
        <v>629</v>
      </c>
      <c r="B3" s="144"/>
      <c r="C3" s="144"/>
      <c r="D3" s="16" t="s">
        <v>620</v>
      </c>
      <c r="E3" s="30">
        <v>4</v>
      </c>
    </row>
    <row r="4" spans="1:5" ht="10.15" x14ac:dyDescent="0.2">
      <c r="A4" s="32" t="s">
        <v>197</v>
      </c>
      <c r="B4" s="33"/>
      <c r="C4" s="33"/>
      <c r="D4" s="33"/>
      <c r="E4" s="33"/>
    </row>
    <row r="6" spans="1:5" ht="10.15" x14ac:dyDescent="0.2">
      <c r="A6" s="33" t="s">
        <v>178</v>
      </c>
      <c r="B6" s="33"/>
      <c r="C6" s="33"/>
      <c r="D6" s="33"/>
      <c r="E6" s="33"/>
    </row>
    <row r="7" spans="1:5" ht="10.1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ht="10.15" x14ac:dyDescent="0.2">
      <c r="A8" s="35">
        <v>1111</v>
      </c>
      <c r="B8" s="31" t="s">
        <v>487</v>
      </c>
      <c r="C8" s="36">
        <v>0</v>
      </c>
      <c r="D8" s="36">
        <v>0</v>
      </c>
    </row>
    <row r="9" spans="1:5" x14ac:dyDescent="0.2">
      <c r="A9" s="35">
        <v>1112</v>
      </c>
      <c r="B9" s="31" t="s">
        <v>488</v>
      </c>
      <c r="C9" s="36">
        <v>0</v>
      </c>
      <c r="D9" s="36">
        <v>0</v>
      </c>
    </row>
    <row r="10" spans="1:5" ht="10.15" x14ac:dyDescent="0.2">
      <c r="A10" s="35">
        <v>1113</v>
      </c>
      <c r="B10" s="31" t="s">
        <v>489</v>
      </c>
      <c r="C10" s="36">
        <v>436104.34</v>
      </c>
      <c r="D10" s="36">
        <v>354962.91</v>
      </c>
    </row>
    <row r="11" spans="1:5" ht="10.15" x14ac:dyDescent="0.2">
      <c r="A11" s="35">
        <v>1114</v>
      </c>
      <c r="B11" s="31" t="s">
        <v>198</v>
      </c>
      <c r="C11" s="36">
        <v>0</v>
      </c>
      <c r="D11" s="36">
        <v>0</v>
      </c>
    </row>
    <row r="12" spans="1:5" x14ac:dyDescent="0.2">
      <c r="A12" s="35">
        <v>1115</v>
      </c>
      <c r="B12" s="31" t="s">
        <v>199</v>
      </c>
      <c r="C12" s="36">
        <v>0</v>
      </c>
      <c r="D12" s="36">
        <v>0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492</v>
      </c>
      <c r="C15" s="36">
        <f>SUM(C8:C14)</f>
        <v>436104.34</v>
      </c>
      <c r="D15" s="36">
        <f>SUM(D8:D14)</f>
        <v>354962.91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x14ac:dyDescent="0.2">
      <c r="A20" s="35">
        <v>1230</v>
      </c>
      <c r="B20" s="31" t="s">
        <v>231</v>
      </c>
      <c r="C20" s="36">
        <f>SUM(C21:C27)</f>
        <v>0</v>
      </c>
    </row>
    <row r="21" spans="1:5" x14ac:dyDescent="0.2">
      <c r="A21" s="35">
        <v>1231</v>
      </c>
      <c r="B21" s="31" t="s">
        <v>232</v>
      </c>
      <c r="C21" s="36">
        <v>0</v>
      </c>
    </row>
    <row r="22" spans="1:5" x14ac:dyDescent="0.2">
      <c r="A22" s="35">
        <v>1232</v>
      </c>
      <c r="B22" s="31" t="s">
        <v>233</v>
      </c>
      <c r="C22" s="36">
        <v>0</v>
      </c>
    </row>
    <row r="23" spans="1:5" x14ac:dyDescent="0.2">
      <c r="A23" s="35">
        <v>1233</v>
      </c>
      <c r="B23" s="31" t="s">
        <v>234</v>
      </c>
      <c r="C23" s="36">
        <v>0</v>
      </c>
    </row>
    <row r="24" spans="1:5" x14ac:dyDescent="0.2">
      <c r="A24" s="35">
        <v>1234</v>
      </c>
      <c r="B24" s="31" t="s">
        <v>235</v>
      </c>
      <c r="C24" s="36">
        <v>0</v>
      </c>
    </row>
    <row r="25" spans="1:5" x14ac:dyDescent="0.2">
      <c r="A25" s="35">
        <v>1235</v>
      </c>
      <c r="B25" s="31" t="s">
        <v>236</v>
      </c>
      <c r="C25" s="36">
        <v>0</v>
      </c>
    </row>
    <row r="26" spans="1:5" x14ac:dyDescent="0.2">
      <c r="A26" s="35">
        <v>1236</v>
      </c>
      <c r="B26" s="31" t="s">
        <v>237</v>
      </c>
      <c r="C26" s="36">
        <v>0</v>
      </c>
    </row>
    <row r="27" spans="1:5" x14ac:dyDescent="0.2">
      <c r="A27" s="35">
        <v>1239</v>
      </c>
      <c r="B27" s="31" t="s">
        <v>238</v>
      </c>
      <c r="C27" s="36">
        <v>0</v>
      </c>
    </row>
    <row r="28" spans="1:5" x14ac:dyDescent="0.2">
      <c r="A28" s="35">
        <v>1240</v>
      </c>
      <c r="B28" s="31" t="s">
        <v>239</v>
      </c>
      <c r="C28" s="36">
        <f>SUM(C29:C36)</f>
        <v>5083244.4400000004</v>
      </c>
    </row>
    <row r="29" spans="1:5" x14ac:dyDescent="0.2">
      <c r="A29" s="35">
        <v>1241</v>
      </c>
      <c r="B29" s="31" t="s">
        <v>240</v>
      </c>
      <c r="C29" s="36">
        <v>2334329.87</v>
      </c>
    </row>
    <row r="30" spans="1:5" x14ac:dyDescent="0.2">
      <c r="A30" s="35">
        <v>1242</v>
      </c>
      <c r="B30" s="31" t="s">
        <v>241</v>
      </c>
      <c r="C30" s="36">
        <v>47324.93</v>
      </c>
    </row>
    <row r="31" spans="1:5" x14ac:dyDescent="0.2">
      <c r="A31" s="35">
        <v>1243</v>
      </c>
      <c r="B31" s="31" t="s">
        <v>242</v>
      </c>
      <c r="C31" s="36">
        <v>13585.64</v>
      </c>
    </row>
    <row r="32" spans="1:5" x14ac:dyDescent="0.2">
      <c r="A32" s="35">
        <v>1244</v>
      </c>
      <c r="B32" s="31" t="s">
        <v>243</v>
      </c>
      <c r="C32" s="36">
        <v>2614180</v>
      </c>
    </row>
    <row r="33" spans="1:5" x14ac:dyDescent="0.2">
      <c r="A33" s="35">
        <v>1245</v>
      </c>
      <c r="B33" s="31" t="s">
        <v>244</v>
      </c>
      <c r="C33" s="36">
        <v>0</v>
      </c>
    </row>
    <row r="34" spans="1:5" x14ac:dyDescent="0.2">
      <c r="A34" s="35">
        <v>1246</v>
      </c>
      <c r="B34" s="31" t="s">
        <v>245</v>
      </c>
      <c r="C34" s="36">
        <v>73824</v>
      </c>
    </row>
    <row r="35" spans="1:5" x14ac:dyDescent="0.2">
      <c r="A35" s="35">
        <v>1247</v>
      </c>
      <c r="B35" s="31" t="s">
        <v>246</v>
      </c>
      <c r="C35" s="36">
        <v>0</v>
      </c>
    </row>
    <row r="36" spans="1:5" x14ac:dyDescent="0.2">
      <c r="A36" s="35">
        <v>1248</v>
      </c>
      <c r="B36" s="31" t="s">
        <v>247</v>
      </c>
      <c r="C36" s="36">
        <v>0</v>
      </c>
    </row>
    <row r="37" spans="1:5" x14ac:dyDescent="0.2">
      <c r="A37" s="35">
        <v>1250</v>
      </c>
      <c r="B37" s="31" t="s">
        <v>249</v>
      </c>
      <c r="C37" s="36">
        <f>SUM(C38:C42)</f>
        <v>50546.16</v>
      </c>
    </row>
    <row r="38" spans="1:5" x14ac:dyDescent="0.2">
      <c r="A38" s="35">
        <v>1251</v>
      </c>
      <c r="B38" s="31" t="s">
        <v>250</v>
      </c>
      <c r="C38" s="36">
        <v>21921.16</v>
      </c>
    </row>
    <row r="39" spans="1:5" x14ac:dyDescent="0.2">
      <c r="A39" s="35">
        <v>1252</v>
      </c>
      <c r="B39" s="31" t="s">
        <v>251</v>
      </c>
      <c r="C39" s="36">
        <v>0</v>
      </c>
    </row>
    <row r="40" spans="1:5" x14ac:dyDescent="0.2">
      <c r="A40" s="35">
        <v>1253</v>
      </c>
      <c r="B40" s="31" t="s">
        <v>252</v>
      </c>
      <c r="C40" s="36">
        <v>0</v>
      </c>
    </row>
    <row r="41" spans="1:5" x14ac:dyDescent="0.2">
      <c r="A41" s="35">
        <v>1254</v>
      </c>
      <c r="B41" s="31" t="s">
        <v>253</v>
      </c>
      <c r="C41" s="36">
        <v>28625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0</v>
      </c>
      <c r="D46" s="36">
        <f>D47+D56+D59+D65+D67+D69</f>
        <v>676131.5</v>
      </c>
    </row>
    <row r="47" spans="1:5" x14ac:dyDescent="0.2">
      <c r="A47" s="35">
        <v>5510</v>
      </c>
      <c r="B47" s="31" t="s">
        <v>442</v>
      </c>
      <c r="C47" s="36">
        <f>SUM(C48:C55)</f>
        <v>0</v>
      </c>
      <c r="D47" s="36">
        <f>SUM(D48:D55)</f>
        <v>676131.5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0</v>
      </c>
      <c r="D52" s="36">
        <v>673908.29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0</v>
      </c>
      <c r="D54" s="36">
        <v>2223.21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468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469</v>
      </c>
      <c r="C80" s="36">
        <v>0</v>
      </c>
      <c r="D80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4">
    <dataValidation allowBlank="1" showInputMessage="1" showErrorMessage="1" prompt="Importe final del periodo que corresponde la información financiera trimestral que se presenta." sqref="C7 C19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  <dataValidation allowBlank="1" showInputMessage="1" showErrorMessage="1" prompt="Importe final del periodo que corresponde la información financiera trimestral que se presenta." sqref="D45"/>
  </dataValidations>
  <pageMargins left="0.7" right="0.7" top="0.75" bottom="0.75" header="0.3" footer="0.3"/>
  <pageSetup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ht="10.15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7</vt:i4>
      </vt:variant>
    </vt:vector>
  </HeadingPairs>
  <TitlesOfParts>
    <vt:vector size="20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ACT!Área_de_impresión</vt:lpstr>
      <vt:lpstr>EFE!Área_de_impresión</vt:lpstr>
      <vt:lpstr>ESF!Área_de_impresión</vt:lpstr>
      <vt:lpstr>Memoria!Área_de_impresión</vt:lpstr>
      <vt:lpstr>'Memoria (I)'!Área_de_impresión</vt:lpstr>
      <vt:lpstr>'Notas a los Edos Financieros'!Área_de_impresión</vt:lpstr>
      <vt:lpstr>VHP!Área_de_impresión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DIF2</cp:lastModifiedBy>
  <cp:lastPrinted>2022-11-08T20:07:20Z</cp:lastPrinted>
  <dcterms:created xsi:type="dcterms:W3CDTF">2012-12-11T20:36:24Z</dcterms:created>
  <dcterms:modified xsi:type="dcterms:W3CDTF">2022-11-08T20:08:21Z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