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definedNames>
    <definedName name="_xlnm.Print_Area" localSheetId="0">'0325'!$A$1:$E$45</definedName>
  </definedName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<sst xmlns="http://schemas.openxmlformats.org/spreadsheetml/2006/main" count="45" uniqueCount="37">
  <si>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</si>
  <si>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</si>
  <si>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</si>
  <si>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</si>
  <si>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</si>
  <si>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</si>
  <si>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</si>
  <si>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</si>
  <si>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</si>
  <si>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</si>
  <si>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</si>
  <si>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</si>
  <si>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</si>
  <si>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</si>
  <si>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</si>
  <si>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</si>
  <si>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</si>
  <si>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</si>
  <si>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</si>
  <si>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</si>
  <si>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</si>
  <si>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</si>
  <si>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</si>
  <si>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</si>
  <si>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</si>
  <si>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</si>
  <si>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</si>
  <si>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</si>
  <si>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</si>
  <si>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</si>
  <si>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</si>
  <si>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</si>
  <si>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</si>
  <si>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</si>
  <si>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</si>
  <si>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</si>
  <si>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Santa Cruz de Juventino Rosas
Flujo de Fondos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</si>
</sst>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6" formatCode="_-[$€-2]* #,##0.00_-;\-[$€-2]* #,##0.00_-;_-[$€-2]* &quot;-&quot;??_-"/>
    <numFmt numFmtId="167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7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03">
    <cellStyle name="=C:\WINNT\SYSTEM32\COMMAND.COM" xfId="20"/>
    <cellStyle name="Euro" xfId="6"/>
    <cellStyle name="Millares 2" xfId="2"/>
    <cellStyle name="Millares 2 10" xfId="40"/>
    <cellStyle name="Millares 2 11" xfId="31"/>
    <cellStyle name="Millares 2 12" xfId="21"/>
    <cellStyle name="Millares 2 13" xfId="7"/>
    <cellStyle name="Millares 2 2" xfId="8"/>
    <cellStyle name="Millares 2 2 10" xfId="22"/>
    <cellStyle name="Millares 2 2 2" xfId="95"/>
    <cellStyle name="Millares 2 2 3" xfId="86"/>
    <cellStyle name="Millares 2 2 4" xfId="77"/>
    <cellStyle name="Millares 2 2 5" xfId="68"/>
    <cellStyle name="Millares 2 2 6" xfId="59"/>
    <cellStyle name="Millares 2 2 7" xfId="50"/>
    <cellStyle name="Millares 2 2 8" xfId="41"/>
    <cellStyle name="Millares 2 2 9" xfId="32"/>
    <cellStyle name="Millares 2 3" xfId="9"/>
    <cellStyle name="Millares 2 3 10" xfId="23"/>
    <cellStyle name="Millares 2 3 2" xfId="96"/>
    <cellStyle name="Millares 2 3 3" xfId="87"/>
    <cellStyle name="Millares 2 3 4" xfId="78"/>
    <cellStyle name="Millares 2 3 5" xfId="69"/>
    <cellStyle name="Millares 2 3 6" xfId="60"/>
    <cellStyle name="Millares 2 3 7" xfId="51"/>
    <cellStyle name="Millares 2 3 8" xfId="42"/>
    <cellStyle name="Millares 2 3 9" xfId="33"/>
    <cellStyle name="Millares 2 4" xfId="94"/>
    <cellStyle name="Millares 2 5" xfId="85"/>
    <cellStyle name="Millares 2 6" xfId="76"/>
    <cellStyle name="Millares 2 7" xfId="67"/>
    <cellStyle name="Millares 2 8" xfId="58"/>
    <cellStyle name="Millares 2 9" xfId="49"/>
    <cellStyle name="Millares 3" xfId="10"/>
    <cellStyle name="Millares 3 10" xfId="24"/>
    <cellStyle name="Millares 3 2" xfId="97"/>
    <cellStyle name="Millares 3 3" xfId="88"/>
    <cellStyle name="Millares 3 4" xfId="79"/>
    <cellStyle name="Millares 3 5" xfId="70"/>
    <cellStyle name="Millares 3 6" xfId="61"/>
    <cellStyle name="Millares 3 7" xfId="52"/>
    <cellStyle name="Millares 3 8" xfId="43"/>
    <cellStyle name="Millares 3 9" xfId="34"/>
    <cellStyle name="Moneda 2" xfId="11"/>
    <cellStyle name="Moneda 2 10" xfId="25"/>
    <cellStyle name="Moneda 2 2" xfId="98"/>
    <cellStyle name="Moneda 2 3" xfId="89"/>
    <cellStyle name="Moneda 2 4" xfId="80"/>
    <cellStyle name="Moneda 2 5" xfId="71"/>
    <cellStyle name="Moneda 2 6" xfId="62"/>
    <cellStyle name="Moneda 2 7" xfId="53"/>
    <cellStyle name="Moneda 2 8" xfId="44"/>
    <cellStyle name="Moneda 2 9" xfId="35"/>
    <cellStyle name="Normal" xfId="0" builtinId="0"/>
    <cellStyle name="Normal 2" xfId="1"/>
    <cellStyle name="Normal 2 10" xfId="36"/>
    <cellStyle name="Normal 2 11" xfId="26"/>
    <cellStyle name="Normal 2 12" xfId="12"/>
    <cellStyle name="Normal 2 13" xfId="3"/>
    <cellStyle name="Normal 2 2" xfId="4"/>
    <cellStyle name="Normal 2 3" xfId="99"/>
    <cellStyle name="Normal 2 4" xfId="90"/>
    <cellStyle name="Normal 2 5" xfId="81"/>
    <cellStyle name="Normal 2 6" xfId="72"/>
    <cellStyle name="Normal 2 7" xfId="63"/>
    <cellStyle name="Normal 2 8" xfId="54"/>
    <cellStyle name="Normal 2 9" xfId="45"/>
    <cellStyle name="Normal 3" xfId="13"/>
    <cellStyle name="Normal 3 10" xfId="27"/>
    <cellStyle name="Normal 3 2" xfId="100"/>
    <cellStyle name="Normal 3 3" xfId="91"/>
    <cellStyle name="Normal 3 4" xfId="82"/>
    <cellStyle name="Normal 3 5" xfId="73"/>
    <cellStyle name="Normal 3 6" xfId="64"/>
    <cellStyle name="Normal 3 7" xfId="55"/>
    <cellStyle name="Normal 3 8" xfId="46"/>
    <cellStyle name="Normal 3 9" xfId="37"/>
    <cellStyle name="Normal 4" xfId="14"/>
    <cellStyle name="Normal 4 2" xfId="15"/>
    <cellStyle name="Normal 5" xfId="16"/>
    <cellStyle name="Normal 5 2" xfId="17"/>
    <cellStyle name="Normal 6" xfId="18"/>
    <cellStyle name="Normal 6 10" xfId="38"/>
    <cellStyle name="Normal 6 11" xfId="28"/>
    <cellStyle name="Normal 6 2" xfId="19"/>
    <cellStyle name="Normal 6 2 10" xfId="29"/>
    <cellStyle name="Normal 6 2 2" xfId="102"/>
    <cellStyle name="Normal 6 2 3" xfId="93"/>
    <cellStyle name="Normal 6 2 4" xfId="84"/>
    <cellStyle name="Normal 6 2 5" xfId="75"/>
    <cellStyle name="Normal 6 2 6" xfId="66"/>
    <cellStyle name="Normal 6 2 7" xfId="57"/>
    <cellStyle name="Normal 6 2 8" xfId="48"/>
    <cellStyle name="Normal 6 2 9" xfId="39"/>
    <cellStyle name="Normal 6 3" xfId="101"/>
    <cellStyle name="Normal 6 4" xfId="92"/>
    <cellStyle name="Normal 6 5" xfId="83"/>
    <cellStyle name="Normal 6 6" xfId="74"/>
    <cellStyle name="Normal 6 7" xfId="65"/>
    <cellStyle name="Normal 6 8" xfId="56"/>
    <cellStyle name="Normal 6 9" xfId="47"/>
    <cellStyle name="Normal 7" xfId="5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19" workbookViewId="0">
      <selection activeCell="D48" sqref="D48"/>
    </sheetView>
  </sheetViews>
  <sheetFormatPr baseColWidth="10" defaultColWidth="11.42578125" defaultRowHeight="11.25" x14ac:dyDescent="0.2"/>
  <cols>
    <col min="1" max="1" width="2.7109375" style="1" customWidth="1"/>
    <col min="2" max="2" width="46" style="1" customWidth="1"/>
    <col min="3" max="3" width="34.5703125" style="1" customWidth="1"/>
    <col min="4" max="4" width="54.42578125" style="1" customWidth="1"/>
    <col min="5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customHeight="1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21722196.199999999</v>
      </c>
      <c r="D3" s="3">
        <f t="shared" ref="D3:E3" si="0">SUM(D4:D13)</f>
        <v>23821070.390000001</v>
      </c>
      <c r="E3" s="4">
        <f t="shared" si="0"/>
        <v>23821070.390000001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817196.2</v>
      </c>
      <c r="D10" s="6">
        <v>1816070.43</v>
      </c>
      <c r="E10" s="7">
        <v>1816070.43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20905000</v>
      </c>
      <c r="D12" s="6">
        <v>22004999.960000001</v>
      </c>
      <c r="E12" s="7">
        <v>22004999.960000001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21722196.199999999</v>
      </c>
      <c r="D14" s="9">
        <f t="shared" ref="D14:E14" si="1">SUM(D15:D23)</f>
        <v>23624518.899999999</v>
      </c>
      <c r="E14" s="10">
        <f t="shared" si="1"/>
        <v>22503853.759999998</v>
      </c>
    </row>
    <row r="15" spans="1:5" x14ac:dyDescent="0.2">
      <c r="A15" s="5"/>
      <c r="B15" s="14" t="s">
        <v>12</v>
      </c>
      <c r="C15" s="6">
        <v>18325410.780000001</v>
      </c>
      <c r="D15" s="6">
        <v>17677696.879999999</v>
      </c>
      <c r="E15" s="7">
        <v>17677696.879999999</v>
      </c>
    </row>
    <row r="16" spans="1:5" x14ac:dyDescent="0.2">
      <c r="A16" s="5"/>
      <c r="B16" s="14" t="s">
        <v>13</v>
      </c>
      <c r="C16" s="6">
        <v>1429264.02</v>
      </c>
      <c r="D16" s="6">
        <v>1298418.74</v>
      </c>
      <c r="E16" s="7">
        <v>1062090.1299999999</v>
      </c>
    </row>
    <row r="17" spans="1:5" x14ac:dyDescent="0.2">
      <c r="A17" s="5"/>
      <c r="B17" s="14" t="s">
        <v>14</v>
      </c>
      <c r="C17" s="6">
        <v>1502445.97</v>
      </c>
      <c r="D17" s="6">
        <v>2589265.64</v>
      </c>
      <c r="E17" s="7">
        <v>2210033.5</v>
      </c>
    </row>
    <row r="18" spans="1:5" x14ac:dyDescent="0.2">
      <c r="A18" s="5"/>
      <c r="B18" s="14" t="s">
        <v>9</v>
      </c>
      <c r="C18" s="6">
        <v>286275.43</v>
      </c>
      <c r="D18" s="6">
        <v>1991320.92</v>
      </c>
      <c r="E18" s="7">
        <v>1486216.53</v>
      </c>
    </row>
    <row r="19" spans="1:5" x14ac:dyDescent="0.2">
      <c r="A19" s="5"/>
      <c r="B19" s="14" t="s">
        <v>15</v>
      </c>
      <c r="C19" s="6">
        <v>178800</v>
      </c>
      <c r="D19" s="6">
        <v>67816.72</v>
      </c>
      <c r="E19" s="7">
        <v>67816.72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196551.49000000209</v>
      </c>
      <c r="E24" s="13">
        <f>E3-E14</f>
        <v>1317216.6300000027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196551.49</v>
      </c>
      <c r="E28" s="21">
        <f>SUM(E29:E35)</f>
        <v>1317216.6300000001</v>
      </c>
    </row>
    <row r="29" spans="1:5" ht="10.15" x14ac:dyDescent="0.2">
      <c r="A29" s="5"/>
      <c r="B29" s="14" t="s">
        <v>26</v>
      </c>
      <c r="C29" s="22">
        <v>0</v>
      </c>
      <c r="D29" s="22">
        <v>-601546.29</v>
      </c>
      <c r="E29" s="23">
        <v>96626.83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798097.78</v>
      </c>
      <c r="E32" s="23">
        <v>1220589.8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196551.49</v>
      </c>
      <c r="E40" s="13">
        <f>E28+E36</f>
        <v>1317216.6300000001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2023-01-23T20:25:15Z</cp:lastPrinted>
  <dcterms:created xsi:type="dcterms:W3CDTF">2017-12-20T04:54:53Z</dcterms:created>
  <dcterms:modified xsi:type="dcterms:W3CDTF">2023-01-23T20:31:58Z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