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525"/>
  </bookViews>
  <sheets>
    <sheet name="PPI" sheetId="1" r:id="rId1"/>
  </sheets>
  <definedNames>
    <definedName name="_xlnm.Print_Area" localSheetId="0">PPI!$B$1:$M$40</definedName>
  </definedNames>
  <calcPr calcId="145621"/>
</workbook>
</file>

<file path=xl/calcChain.xml><?xml version="1.0" encoding="utf-8"?>
<calcChain xmlns="http://schemas.openxmlformats.org/spreadsheetml/2006/main">
  <c r="M22" i="1" l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0" i="1" l="1"/>
  <c r="G9" i="1"/>
  <c r="K33" i="1" l="1"/>
  <c r="J33" i="1"/>
  <c r="I33" i="1"/>
  <c r="H33" i="1"/>
  <c r="G33" i="1"/>
  <c r="K25" i="1"/>
  <c r="J25" i="1"/>
  <c r="I25" i="1"/>
  <c r="H25" i="1"/>
  <c r="G25" i="1"/>
  <c r="M33" i="1" l="1"/>
  <c r="M30" i="1"/>
  <c r="M25" i="1"/>
  <c r="M9" i="1"/>
  <c r="K35" i="1"/>
  <c r="I35" i="1"/>
  <c r="H35" i="1"/>
  <c r="J35" i="1"/>
  <c r="G35" i="1"/>
  <c r="L33" i="1"/>
  <c r="L30" i="1"/>
  <c r="L25" i="1"/>
  <c r="L9" i="1"/>
  <c r="L35" i="1" l="1"/>
  <c r="M35" i="1"/>
</calcChain>
</file>

<file path=xl/sharedStrings.xml><?xml version="1.0" encoding="utf-8"?>
<sst xmlns="http://schemas.openxmlformats.org/spreadsheetml/2006/main" count="54" uniqueCount="42">
  <si>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</si>
  <si>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</si>
  <si>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</si>
  <si>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</si>
  <si>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</si>
  <si>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</si>
  <si>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</si>
  <si>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</si>
  <si>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</si>
  <si>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</si>
  <si>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</si>
  <si>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</si>
  <si>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</si>
  <si>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</si>
  <si>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</si>
  <si>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</si>
  <si>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</si>
  <si>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</si>
  <si>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</si>
  <si>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</si>
  <si>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</si>
  <si>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</si>
  <si>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Dirección y gestiones</t>
  </si>
  <si>
    <t>Muebles excepto de oficina y estantería</t>
  </si>
  <si>
    <t>Computadoras y equipo periférico</t>
  </si>
  <si>
    <t>E0002</t>
  </si>
  <si>
    <t>Asuntos financieros</t>
  </si>
  <si>
    <t>Muebles de oficina y estantería</t>
  </si>
  <si>
    <t>E0003</t>
  </si>
  <si>
    <t>Guarderia y preescolar</t>
  </si>
  <si>
    <t>E0004</t>
  </si>
  <si>
    <t>E0005</t>
  </si>
  <si>
    <t>Alimentación y nutrición</t>
  </si>
  <si>
    <t>E0007</t>
  </si>
  <si>
    <t>Prest Serv Salud Persona</t>
  </si>
  <si>
    <t>E0008</t>
  </si>
  <si>
    <t>Desarrollo Comunitario</t>
  </si>
  <si>
    <t>E0009</t>
  </si>
  <si>
    <t>FORTALECIENDO TU HOGAR</t>
  </si>
  <si>
    <t>E0011</t>
  </si>
  <si>
    <t>Familia e hijos</t>
  </si>
  <si>
    <t>Sistema para el Desarrollo Integral de la Familia del Municipio de Santa Cruz de Juventino Rosas
Programas y Proyectos de InversiónPROGRAGAMAS Y PROYECTOS DE INVERSIÓN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</si>
</sst>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167" fontId="4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165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165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112">
    <cellStyle name="=C:\WINNT\SYSTEM32\COMMAND.COM" xfId="30"/>
    <cellStyle name="Euro" xfId="4"/>
    <cellStyle name="Millares 2" xfId="5"/>
    <cellStyle name="Millares 2 10" xfId="49"/>
    <cellStyle name="Millares 2 11" xfId="40"/>
    <cellStyle name="Millares 2 12" xfId="31"/>
    <cellStyle name="Millares 2 13" xfId="23"/>
    <cellStyle name="Millares 2 14" xfId="20"/>
    <cellStyle name="Millares 2 2" xfId="6"/>
    <cellStyle name="Millares 2 2 10" xfId="32"/>
    <cellStyle name="Millares 2 2 11" xfId="24"/>
    <cellStyle name="Millares 2 2 2" xfId="104"/>
    <cellStyle name="Millares 2 2 3" xfId="95"/>
    <cellStyle name="Millares 2 2 4" xfId="86"/>
    <cellStyle name="Millares 2 2 5" xfId="77"/>
    <cellStyle name="Millares 2 2 6" xfId="68"/>
    <cellStyle name="Millares 2 2 7" xfId="59"/>
    <cellStyle name="Millares 2 2 8" xfId="50"/>
    <cellStyle name="Millares 2 2 9" xfId="41"/>
    <cellStyle name="Millares 2 3" xfId="7"/>
    <cellStyle name="Millares 2 3 10" xfId="33"/>
    <cellStyle name="Millares 2 3 11" xfId="25"/>
    <cellStyle name="Millares 2 3 2" xfId="105"/>
    <cellStyle name="Millares 2 3 3" xfId="96"/>
    <cellStyle name="Millares 2 3 4" xfId="87"/>
    <cellStyle name="Millares 2 3 5" xfId="78"/>
    <cellStyle name="Millares 2 3 6" xfId="69"/>
    <cellStyle name="Millares 2 3 7" xfId="60"/>
    <cellStyle name="Millares 2 3 8" xfId="51"/>
    <cellStyle name="Millares 2 3 9" xfId="42"/>
    <cellStyle name="Millares 2 4" xfId="103"/>
    <cellStyle name="Millares 2 5" xfId="94"/>
    <cellStyle name="Millares 2 6" xfId="85"/>
    <cellStyle name="Millares 2 7" xfId="76"/>
    <cellStyle name="Millares 2 8" xfId="67"/>
    <cellStyle name="Millares 2 9" xfId="58"/>
    <cellStyle name="Millares 3" xfId="8"/>
    <cellStyle name="Millares 3 10" xfId="34"/>
    <cellStyle name="Millares 3 11" xfId="26"/>
    <cellStyle name="Millares 3 2" xfId="106"/>
    <cellStyle name="Millares 3 3" xfId="97"/>
    <cellStyle name="Millares 3 4" xfId="88"/>
    <cellStyle name="Millares 3 5" xfId="79"/>
    <cellStyle name="Millares 3 6" xfId="70"/>
    <cellStyle name="Millares 3 7" xfId="61"/>
    <cellStyle name="Millares 3 8" xfId="52"/>
    <cellStyle name="Millares 3 9" xfId="43"/>
    <cellStyle name="Moneda" xfId="1" builtinId="4"/>
    <cellStyle name="Moneda 2" xfId="9"/>
    <cellStyle name="Moneda 2 10" xfId="35"/>
    <cellStyle name="Moneda 2 11" xfId="27"/>
    <cellStyle name="Moneda 2 2" xfId="107"/>
    <cellStyle name="Moneda 2 3" xfId="98"/>
    <cellStyle name="Moneda 2 4" xfId="89"/>
    <cellStyle name="Moneda 2 5" xfId="80"/>
    <cellStyle name="Moneda 2 6" xfId="71"/>
    <cellStyle name="Moneda 2 7" xfId="62"/>
    <cellStyle name="Moneda 2 8" xfId="53"/>
    <cellStyle name="Moneda 2 9" xfId="44"/>
    <cellStyle name="Normal" xfId="0" builtinId="0"/>
    <cellStyle name="Normal 2" xfId="10"/>
    <cellStyle name="Normal 2 10" xfId="45"/>
    <cellStyle name="Normal 2 11" xfId="36"/>
    <cellStyle name="Normal 2 12" xfId="28"/>
    <cellStyle name="Normal 2 13" xfId="21"/>
    <cellStyle name="Normal 2 14" xfId="19"/>
    <cellStyle name="Normal 2 2" xfId="11"/>
    <cellStyle name="Normal 2 3" xfId="108"/>
    <cellStyle name="Normal 2 4" xfId="99"/>
    <cellStyle name="Normal 2 5" xfId="90"/>
    <cellStyle name="Normal 2 6" xfId="81"/>
    <cellStyle name="Normal 2 7" xfId="72"/>
    <cellStyle name="Normal 2 8" xfId="63"/>
    <cellStyle name="Normal 2 9" xfId="54"/>
    <cellStyle name="Normal 3" xfId="3"/>
    <cellStyle name="Normal 3 10" xfId="37"/>
    <cellStyle name="Normal 3 11" xfId="29"/>
    <cellStyle name="Normal 3 2" xfId="109"/>
    <cellStyle name="Normal 3 3" xfId="100"/>
    <cellStyle name="Normal 3 4" xfId="91"/>
    <cellStyle name="Normal 3 5" xfId="82"/>
    <cellStyle name="Normal 3 6" xfId="73"/>
    <cellStyle name="Normal 3 7" xfId="64"/>
    <cellStyle name="Normal 3 8" xfId="55"/>
    <cellStyle name="Normal 3 9" xfId="46"/>
    <cellStyle name="Normal 4" xfId="12"/>
    <cellStyle name="Normal 4 2" xfId="13"/>
    <cellStyle name="Normal 5" xfId="14"/>
    <cellStyle name="Normal 5 2" xfId="15"/>
    <cellStyle name="Normal 6" xfId="16"/>
    <cellStyle name="Normal 6 10" xfId="47"/>
    <cellStyle name="Normal 6 11" xfId="38"/>
    <cellStyle name="Normal 6 2" xfId="17"/>
    <cellStyle name="Normal 6 2 10" xfId="39"/>
    <cellStyle name="Normal 6 2 2" xfId="111"/>
    <cellStyle name="Normal 6 2 3" xfId="102"/>
    <cellStyle name="Normal 6 2 4" xfId="93"/>
    <cellStyle name="Normal 6 2 5" xfId="84"/>
    <cellStyle name="Normal 6 2 6" xfId="75"/>
    <cellStyle name="Normal 6 2 7" xfId="66"/>
    <cellStyle name="Normal 6 2 8" xfId="57"/>
    <cellStyle name="Normal 6 2 9" xfId="48"/>
    <cellStyle name="Normal 6 3" xfId="110"/>
    <cellStyle name="Normal 6 4" xfId="101"/>
    <cellStyle name="Normal 6 5" xfId="92"/>
    <cellStyle name="Normal 6 6" xfId="83"/>
    <cellStyle name="Normal 6 7" xfId="74"/>
    <cellStyle name="Normal 6 8" xfId="65"/>
    <cellStyle name="Normal 6 9" xfId="56"/>
    <cellStyle name="Normal 7" xfId="22"/>
    <cellStyle name="Porcentaje" xfId="2" builtinId="5"/>
    <cellStyle name="Porcentu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tabSelected="1" workbookViewId="0">
      <selection activeCell="A41" sqref="A41:XFD43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41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26.2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5121</v>
      </c>
      <c r="F9" s="30" t="s">
        <v>23</v>
      </c>
      <c r="G9" s="35">
        <f>+H9</f>
        <v>0</v>
      </c>
      <c r="H9" s="36">
        <v>0</v>
      </c>
      <c r="I9" s="36">
        <v>-791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0</v>
      </c>
      <c r="H10" s="36">
        <v>0</v>
      </c>
      <c r="I10" s="36">
        <v>14000</v>
      </c>
      <c r="J10" s="36">
        <v>14000</v>
      </c>
      <c r="K10" s="36">
        <v>14000</v>
      </c>
      <c r="L10" s="37">
        <f>IFERROR(K10/H10,0)</f>
        <v>0</v>
      </c>
      <c r="M10" s="38">
        <f>IFERROR(K10/I10,0)</f>
        <v>1</v>
      </c>
    </row>
    <row r="11" spans="2:13" x14ac:dyDescent="0.2">
      <c r="B11" s="32" t="s">
        <v>25</v>
      </c>
      <c r="C11" s="33"/>
      <c r="D11" s="34" t="s">
        <v>26</v>
      </c>
      <c r="E11" s="29">
        <v>5111</v>
      </c>
      <c r="F11" s="30" t="s">
        <v>27</v>
      </c>
      <c r="G11" s="35">
        <f>+H11</f>
        <v>6800</v>
      </c>
      <c r="H11" s="36">
        <v>6800</v>
      </c>
      <c r="I11" s="36">
        <v>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29">
        <v>5151</v>
      </c>
      <c r="F12" s="30" t="s">
        <v>24</v>
      </c>
      <c r="G12" s="35">
        <f>+H12</f>
        <v>25000</v>
      </c>
      <c r="H12" s="36">
        <v>25000</v>
      </c>
      <c r="I12" s="36">
        <v>20000</v>
      </c>
      <c r="J12" s="36">
        <v>19416.72</v>
      </c>
      <c r="K12" s="36">
        <v>19416.72</v>
      </c>
      <c r="L12" s="37">
        <f>IFERROR(K12/H12,0)</f>
        <v>0.77666880000000005</v>
      </c>
      <c r="M12" s="38">
        <f>IFERROR(K12/I12,0)</f>
        <v>0.97083600000000003</v>
      </c>
    </row>
    <row r="13" spans="2:13" x14ac:dyDescent="0.2">
      <c r="B13" s="32" t="s">
        <v>28</v>
      </c>
      <c r="C13" s="33"/>
      <c r="D13" s="34" t="s">
        <v>29</v>
      </c>
      <c r="E13" s="29">
        <v>5121</v>
      </c>
      <c r="F13" s="30" t="s">
        <v>23</v>
      </c>
      <c r="G13" s="35">
        <f>+H13</f>
        <v>10000</v>
      </c>
      <c r="H13" s="36">
        <v>10000</v>
      </c>
      <c r="I13" s="36">
        <v>0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x14ac:dyDescent="0.2">
      <c r="B14" s="32"/>
      <c r="C14" s="33"/>
      <c r="D14" s="34"/>
      <c r="E14" s="29">
        <v>5151</v>
      </c>
      <c r="F14" s="30" t="s">
        <v>24</v>
      </c>
      <c r="G14" s="35">
        <f>+H14</f>
        <v>35000</v>
      </c>
      <c r="H14" s="36">
        <v>35000</v>
      </c>
      <c r="I14" s="36">
        <v>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x14ac:dyDescent="0.2">
      <c r="B15" s="32" t="s">
        <v>30</v>
      </c>
      <c r="C15" s="33"/>
      <c r="D15" s="34" t="s">
        <v>29</v>
      </c>
      <c r="E15" s="29">
        <v>5121</v>
      </c>
      <c r="F15" s="30" t="s">
        <v>23</v>
      </c>
      <c r="G15" s="35">
        <f>+H15</f>
        <v>17000</v>
      </c>
      <c r="H15" s="36">
        <v>17000</v>
      </c>
      <c r="I15" s="36">
        <v>423.56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x14ac:dyDescent="0.2">
      <c r="B16" s="32"/>
      <c r="C16" s="33"/>
      <c r="D16" s="34"/>
      <c r="E16" s="29">
        <v>5151</v>
      </c>
      <c r="F16" s="30" t="s">
        <v>24</v>
      </c>
      <c r="G16" s="35">
        <f>+H16</f>
        <v>15000</v>
      </c>
      <c r="H16" s="36">
        <v>15000</v>
      </c>
      <c r="I16" s="36">
        <v>1500</v>
      </c>
      <c r="J16" s="36">
        <v>0</v>
      </c>
      <c r="K16" s="36">
        <v>0</v>
      </c>
      <c r="L16" s="37">
        <f>IFERROR(K16/H16,0)</f>
        <v>0</v>
      </c>
      <c r="M16" s="38">
        <f>IFERROR(K16/I16,0)</f>
        <v>0</v>
      </c>
    </row>
    <row r="17" spans="2:13" x14ac:dyDescent="0.2">
      <c r="B17" s="32" t="s">
        <v>31</v>
      </c>
      <c r="C17" s="33"/>
      <c r="D17" s="34" t="s">
        <v>32</v>
      </c>
      <c r="E17" s="29">
        <v>5151</v>
      </c>
      <c r="F17" s="30" t="s">
        <v>24</v>
      </c>
      <c r="G17" s="35">
        <f>+H17</f>
        <v>0</v>
      </c>
      <c r="H17" s="36">
        <v>0</v>
      </c>
      <c r="I17" s="36">
        <v>-14000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 t="s">
        <v>33</v>
      </c>
      <c r="C18" s="33"/>
      <c r="D18" s="34" t="s">
        <v>34</v>
      </c>
      <c r="E18" s="29">
        <v>5121</v>
      </c>
      <c r="F18" s="30" t="s">
        <v>23</v>
      </c>
      <c r="G18" s="35">
        <f>+H18</f>
        <v>0</v>
      </c>
      <c r="H18" s="36">
        <v>0</v>
      </c>
      <c r="I18" s="36">
        <v>11100</v>
      </c>
      <c r="J18" s="36">
        <v>11100</v>
      </c>
      <c r="K18" s="36">
        <v>11100</v>
      </c>
      <c r="L18" s="37">
        <f>IFERROR(K18/H18,0)</f>
        <v>0</v>
      </c>
      <c r="M18" s="38">
        <f>IFERROR(K18/I18,0)</f>
        <v>1</v>
      </c>
    </row>
    <row r="19" spans="2:13" x14ac:dyDescent="0.2">
      <c r="B19" s="32"/>
      <c r="C19" s="33"/>
      <c r="D19" s="34"/>
      <c r="E19" s="29">
        <v>5151</v>
      </c>
      <c r="F19" s="30" t="s">
        <v>24</v>
      </c>
      <c r="G19" s="35">
        <f>+H19</f>
        <v>0</v>
      </c>
      <c r="H19" s="36">
        <v>0</v>
      </c>
      <c r="I19" s="36">
        <v>13500</v>
      </c>
      <c r="J19" s="36">
        <v>13500</v>
      </c>
      <c r="K19" s="36">
        <v>13500</v>
      </c>
      <c r="L19" s="37">
        <f>IFERROR(K19/H19,0)</f>
        <v>0</v>
      </c>
      <c r="M19" s="38">
        <f>IFERROR(K19/I19,0)</f>
        <v>1</v>
      </c>
    </row>
    <row r="20" spans="2:13" x14ac:dyDescent="0.2">
      <c r="B20" s="32" t="s">
        <v>35</v>
      </c>
      <c r="C20" s="33"/>
      <c r="D20" s="34" t="s">
        <v>36</v>
      </c>
      <c r="E20" s="29">
        <v>5151</v>
      </c>
      <c r="F20" s="30" t="s">
        <v>24</v>
      </c>
      <c r="G20" s="35">
        <f>+H20</f>
        <v>50000</v>
      </c>
      <c r="H20" s="36">
        <v>50000</v>
      </c>
      <c r="I20" s="36">
        <v>34103.24</v>
      </c>
      <c r="J20" s="36">
        <v>0</v>
      </c>
      <c r="K20" s="36">
        <v>0</v>
      </c>
      <c r="L20" s="37">
        <f>IFERROR(K20/H20,0)</f>
        <v>0</v>
      </c>
      <c r="M20" s="38">
        <f>IFERROR(K20/I20,0)</f>
        <v>0</v>
      </c>
    </row>
    <row r="21" spans="2:13" x14ac:dyDescent="0.2">
      <c r="B21" s="32" t="s">
        <v>37</v>
      </c>
      <c r="C21" s="33"/>
      <c r="D21" s="34" t="s">
        <v>38</v>
      </c>
      <c r="E21" s="29">
        <v>5151</v>
      </c>
      <c r="F21" s="30" t="s">
        <v>24</v>
      </c>
      <c r="G21" s="35">
        <f>+H21</f>
        <v>20000</v>
      </c>
      <c r="H21" s="36">
        <v>20000</v>
      </c>
      <c r="I21" s="36">
        <v>2564.4299999999998</v>
      </c>
      <c r="J21" s="36">
        <v>0</v>
      </c>
      <c r="K21" s="36">
        <v>0</v>
      </c>
      <c r="L21" s="37">
        <f>IFERROR(K21/H21,0)</f>
        <v>0</v>
      </c>
      <c r="M21" s="38">
        <f>IFERROR(K21/I21,0)</f>
        <v>0</v>
      </c>
    </row>
    <row r="22" spans="2:13" x14ac:dyDescent="0.2">
      <c r="B22" s="32" t="s">
        <v>39</v>
      </c>
      <c r="C22" s="33"/>
      <c r="D22" s="34" t="s">
        <v>40</v>
      </c>
      <c r="E22" s="29">
        <v>5151</v>
      </c>
      <c r="F22" s="30" t="s">
        <v>24</v>
      </c>
      <c r="G22" s="35">
        <f>+H22</f>
        <v>0</v>
      </c>
      <c r="H22" s="36">
        <v>0</v>
      </c>
      <c r="I22" s="36">
        <v>9800</v>
      </c>
      <c r="J22" s="36">
        <v>9800</v>
      </c>
      <c r="K22" s="36">
        <v>9800</v>
      </c>
      <c r="L22" s="37">
        <f>IFERROR(K22/H22,0)</f>
        <v>0</v>
      </c>
      <c r="M22" s="38">
        <f>IFERROR(K22/I22,0)</f>
        <v>1</v>
      </c>
    </row>
    <row r="23" spans="2:13" ht="13.15" x14ac:dyDescent="0.25">
      <c r="B23" s="32"/>
      <c r="C23" s="33"/>
      <c r="D23" s="34"/>
      <c r="E23" s="39"/>
      <c r="F23" s="40"/>
      <c r="G23" s="44"/>
      <c r="H23" s="44"/>
      <c r="I23" s="44"/>
      <c r="J23" s="44"/>
      <c r="K23" s="44"/>
      <c r="L23" s="41"/>
      <c r="M23" s="42"/>
    </row>
    <row r="24" spans="2:13" ht="13.15" x14ac:dyDescent="0.25">
      <c r="B24" s="32"/>
      <c r="C24" s="33"/>
      <c r="D24" s="27"/>
      <c r="E24" s="43"/>
      <c r="F24" s="27"/>
      <c r="G24" s="27"/>
      <c r="H24" s="27"/>
      <c r="I24" s="27"/>
      <c r="J24" s="27"/>
      <c r="K24" s="27"/>
      <c r="L24" s="27"/>
      <c r="M24" s="28"/>
    </row>
    <row r="25" spans="2:13" ht="13.15" customHeight="1" x14ac:dyDescent="0.2">
      <c r="B25" s="67" t="s">
        <v>14</v>
      </c>
      <c r="C25" s="68"/>
      <c r="D25" s="68"/>
      <c r="E25" s="68"/>
      <c r="F25" s="68"/>
      <c r="G25" s="7">
        <f>SUM(G9:G22)</f>
        <v>178800</v>
      </c>
      <c r="H25" s="7">
        <f>SUM(H9:H22)</f>
        <v>178800</v>
      </c>
      <c r="I25" s="7">
        <f>SUM(I9:I22)</f>
        <v>92200.229999999981</v>
      </c>
      <c r="J25" s="7">
        <f>SUM(J9:J22)</f>
        <v>67816.72</v>
      </c>
      <c r="K25" s="7">
        <f>SUM(K9:K22)</f>
        <v>67816.72</v>
      </c>
      <c r="L25" s="8">
        <f>IFERROR(K25/H25,0)</f>
        <v>0.37928814317673376</v>
      </c>
      <c r="M25" s="9">
        <f>IFERROR(K25/I25,0)</f>
        <v>0.73553742761813079</v>
      </c>
    </row>
    <row r="26" spans="2:13" ht="4.9000000000000004" customHeight="1" x14ac:dyDescent="0.25">
      <c r="B26" s="32"/>
      <c r="C26" s="33"/>
      <c r="D26" s="27"/>
      <c r="E26" s="43"/>
      <c r="F26" s="27"/>
      <c r="G26" s="27"/>
      <c r="H26" s="27"/>
      <c r="I26" s="27"/>
      <c r="J26" s="27"/>
      <c r="K26" s="27"/>
      <c r="L26" s="27"/>
      <c r="M26" s="28"/>
    </row>
    <row r="27" spans="2:13" ht="13.15" customHeight="1" x14ac:dyDescent="0.2">
      <c r="B27" s="69" t="s">
        <v>15</v>
      </c>
      <c r="C27" s="66"/>
      <c r="D27" s="66"/>
      <c r="E27" s="21"/>
      <c r="F27" s="26"/>
      <c r="G27" s="27"/>
      <c r="H27" s="27"/>
      <c r="I27" s="27"/>
      <c r="J27" s="27"/>
      <c r="K27" s="27"/>
      <c r="L27" s="27"/>
      <c r="M27" s="28"/>
    </row>
    <row r="28" spans="2:13" ht="13.15" customHeight="1" x14ac:dyDescent="0.2">
      <c r="B28" s="25"/>
      <c r="C28" s="66" t="s">
        <v>16</v>
      </c>
      <c r="D28" s="66"/>
      <c r="E28" s="21"/>
      <c r="F28" s="26"/>
      <c r="G28" s="27"/>
      <c r="H28" s="27"/>
      <c r="I28" s="27"/>
      <c r="J28" s="27"/>
      <c r="K28" s="27"/>
      <c r="L28" s="27"/>
      <c r="M28" s="28"/>
    </row>
    <row r="29" spans="2:13" ht="6" customHeight="1" x14ac:dyDescent="0.25">
      <c r="B29" s="45"/>
      <c r="C29" s="46"/>
      <c r="D29" s="46"/>
      <c r="E29" s="39"/>
      <c r="F29" s="46"/>
      <c r="G29" s="27"/>
      <c r="H29" s="27"/>
      <c r="I29" s="27"/>
      <c r="J29" s="27"/>
      <c r="K29" s="27"/>
      <c r="L29" s="27"/>
      <c r="M29" s="28"/>
    </row>
    <row r="30" spans="2:13" ht="13.15" x14ac:dyDescent="0.25">
      <c r="B30" s="32"/>
      <c r="C30" s="33"/>
      <c r="D30" s="27"/>
      <c r="E30" s="43"/>
      <c r="F30" s="27"/>
      <c r="G30" s="35">
        <f>+H30</f>
        <v>0</v>
      </c>
      <c r="H30" s="36">
        <v>0</v>
      </c>
      <c r="I30" s="36">
        <v>0</v>
      </c>
      <c r="J30" s="36">
        <v>0</v>
      </c>
      <c r="K30" s="36">
        <v>0</v>
      </c>
      <c r="L30" s="37">
        <f>IFERROR(K30/H30,0)</f>
        <v>0</v>
      </c>
      <c r="M30" s="38">
        <f>IFERROR(K30/I30,0)</f>
        <v>0</v>
      </c>
    </row>
    <row r="31" spans="2:13" ht="13.15" x14ac:dyDescent="0.25">
      <c r="B31" s="32"/>
      <c r="C31" s="33"/>
      <c r="D31" s="27"/>
      <c r="E31" s="43"/>
      <c r="F31" s="27"/>
      <c r="G31" s="44"/>
      <c r="H31" s="44"/>
      <c r="I31" s="44"/>
      <c r="J31" s="44"/>
      <c r="K31" s="44"/>
      <c r="L31" s="41"/>
      <c r="M31" s="42"/>
    </row>
    <row r="32" spans="2:13" ht="13.15" x14ac:dyDescent="0.25">
      <c r="B32" s="47"/>
      <c r="C32" s="48"/>
      <c r="D32" s="49"/>
      <c r="E32" s="50"/>
      <c r="F32" s="49"/>
      <c r="G32" s="49"/>
      <c r="H32" s="49"/>
      <c r="I32" s="49"/>
      <c r="J32" s="49"/>
      <c r="K32" s="49"/>
      <c r="L32" s="49"/>
      <c r="M32" s="51"/>
    </row>
    <row r="33" spans="2:13" x14ac:dyDescent="0.2">
      <c r="B33" s="67" t="s">
        <v>17</v>
      </c>
      <c r="C33" s="68"/>
      <c r="D33" s="68"/>
      <c r="E33" s="68"/>
      <c r="F33" s="68"/>
      <c r="G33" s="7">
        <f>SUM(G30:G30)</f>
        <v>0</v>
      </c>
      <c r="H33" s="7">
        <f>SUM(H30:H30)</f>
        <v>0</v>
      </c>
      <c r="I33" s="7">
        <f>SUM(I30:I30)</f>
        <v>0</v>
      </c>
      <c r="J33" s="7">
        <f>SUM(J30:J30)</f>
        <v>0</v>
      </c>
      <c r="K33" s="7">
        <f>SUM(K30:K30)</f>
        <v>0</v>
      </c>
      <c r="L33" s="8">
        <f>IFERROR(K33/H33,0)</f>
        <v>0</v>
      </c>
      <c r="M33" s="9">
        <f>IFERROR(K33/I33,0)</f>
        <v>0</v>
      </c>
    </row>
    <row r="34" spans="2:13" ht="13.15" x14ac:dyDescent="0.25">
      <c r="B34" s="4"/>
      <c r="C34" s="5"/>
      <c r="D34" s="2"/>
      <c r="E34" s="6"/>
      <c r="F34" s="2"/>
      <c r="G34" s="2"/>
      <c r="H34" s="2"/>
      <c r="I34" s="2"/>
      <c r="J34" s="2"/>
      <c r="K34" s="2"/>
      <c r="L34" s="2"/>
      <c r="M34" s="3"/>
    </row>
    <row r="35" spans="2:13" x14ac:dyDescent="0.2">
      <c r="B35" s="52" t="s">
        <v>18</v>
      </c>
      <c r="C35" s="53"/>
      <c r="D35" s="53"/>
      <c r="E35" s="53"/>
      <c r="F35" s="53"/>
      <c r="G35" s="10">
        <f>+G25+G33</f>
        <v>178800</v>
      </c>
      <c r="H35" s="10">
        <f>+H25+H33</f>
        <v>178800</v>
      </c>
      <c r="I35" s="10">
        <f>+I25+I33</f>
        <v>92200.229999999981</v>
      </c>
      <c r="J35" s="10">
        <f>+J25+J33</f>
        <v>67816.72</v>
      </c>
      <c r="K35" s="10">
        <f>+K25+K33</f>
        <v>67816.72</v>
      </c>
      <c r="L35" s="11">
        <f>IFERROR(K35/H35,0)</f>
        <v>0.37928814317673376</v>
      </c>
      <c r="M35" s="12">
        <f>IFERROR(K35/I35,0)</f>
        <v>0.73553742761813079</v>
      </c>
    </row>
    <row r="36" spans="2:13" ht="13.15" x14ac:dyDescent="0.25">
      <c r="B36" s="13"/>
      <c r="C36" s="14"/>
      <c r="D36" s="14"/>
      <c r="E36" s="15"/>
      <c r="F36" s="14"/>
      <c r="G36" s="14"/>
      <c r="H36" s="14"/>
      <c r="I36" s="14"/>
      <c r="J36" s="14"/>
      <c r="K36" s="14"/>
      <c r="L36" s="14"/>
      <c r="M36" s="16"/>
    </row>
    <row r="37" spans="2:13" ht="15" x14ac:dyDescent="0.25">
      <c r="B37" s="17" t="s">
        <v>19</v>
      </c>
      <c r="C37" s="17"/>
      <c r="D37" s="18"/>
      <c r="E37" s="19"/>
      <c r="F37" s="18"/>
      <c r="G37" s="18"/>
      <c r="H37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35:F35"/>
    <mergeCell ref="K3:K5"/>
    <mergeCell ref="L3:M3"/>
    <mergeCell ref="L4:L5"/>
    <mergeCell ref="M4:M5"/>
    <mergeCell ref="B6:D6"/>
    <mergeCell ref="J6:K6"/>
    <mergeCell ref="C7:D7"/>
    <mergeCell ref="B25:F25"/>
    <mergeCell ref="B27:D27"/>
    <mergeCell ref="C28:D28"/>
    <mergeCell ref="B33:F33"/>
  </mergeCells>
  <pageMargins left="0.7" right="0.7" top="0.75" bottom="0.75" header="0.3" footer="0.3"/>
  <pageSetup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DIF2</cp:lastModifiedBy>
  <cp:lastPrinted>2023-01-23T20:36:56Z</cp:lastPrinted>
  <dcterms:created xsi:type="dcterms:W3CDTF">2020-08-06T19:52:58Z</dcterms:created>
  <dcterms:modified xsi:type="dcterms:W3CDTF">2023-01-23T20:43:51Z</dcterms:modified>
</cp:coreProperties>
</file>