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E20" i="4" l="1"/>
  <c r="H20" i="4" s="1"/>
  <c r="E19" i="4"/>
  <c r="H19" i="4" s="1"/>
  <c r="H18" i="4"/>
  <c r="E18" i="4"/>
  <c r="E17" i="4"/>
  <c r="H17" i="4" s="1"/>
  <c r="E16" i="4"/>
  <c r="H16" i="4" s="1"/>
  <c r="H15" i="4"/>
  <c r="E15" i="4"/>
  <c r="E14" i="4"/>
  <c r="H14" i="4" s="1"/>
  <c r="H59" i="4" l="1"/>
  <c r="G59" i="4"/>
  <c r="F59" i="4"/>
  <c r="E59" i="4"/>
  <c r="D59" i="4"/>
  <c r="H57" i="4"/>
  <c r="H55" i="4"/>
  <c r="H53" i="4"/>
  <c r="H51" i="4"/>
  <c r="H49" i="4"/>
  <c r="H47" i="4"/>
  <c r="H45" i="4"/>
  <c r="E57" i="4"/>
  <c r="E55" i="4"/>
  <c r="E53" i="4"/>
  <c r="E51" i="4"/>
  <c r="E49" i="4"/>
  <c r="E47" i="4"/>
  <c r="E45" i="4"/>
  <c r="C59" i="4"/>
  <c r="H37" i="4"/>
  <c r="G37" i="4"/>
  <c r="F37" i="4"/>
  <c r="H35" i="4"/>
  <c r="H34" i="4"/>
  <c r="H33" i="4"/>
  <c r="H32" i="4"/>
  <c r="E37" i="4"/>
  <c r="E35" i="4"/>
  <c r="E34" i="4"/>
  <c r="E33" i="4"/>
  <c r="E32" i="4"/>
  <c r="D37" i="4"/>
  <c r="C37" i="4"/>
  <c r="E13" i="4"/>
  <c r="H13" i="4" s="1"/>
  <c r="E12" i="4"/>
  <c r="H12" i="4" s="1"/>
  <c r="E11" i="4"/>
  <c r="H11" i="4" s="1"/>
  <c r="E10" i="4"/>
  <c r="H10" i="4" s="1"/>
  <c r="E9" i="4"/>
  <c r="H9" i="4" s="1"/>
  <c r="E8" i="4"/>
  <c r="H8" i="4" s="1"/>
  <c r="E7" i="4"/>
  <c r="H7" i="4" s="1"/>
  <c r="G23" i="4"/>
  <c r="F23" i="4"/>
  <c r="D23" i="4"/>
  <c r="C23" i="4"/>
  <c r="H23" i="4" l="1"/>
  <c r="E23" i="4"/>
  <c r="H40" i="5" l="1"/>
  <c r="H39" i="5"/>
  <c r="H38" i="5"/>
  <c r="H37" i="5"/>
  <c r="H36" i="5" s="1"/>
  <c r="H34" i="5"/>
  <c r="H33" i="5"/>
  <c r="H32" i="5"/>
  <c r="H31" i="5"/>
  <c r="H30" i="5"/>
  <c r="H29" i="5"/>
  <c r="H28" i="5"/>
  <c r="H25" i="5" s="1"/>
  <c r="H27" i="5"/>
  <c r="H26" i="5"/>
  <c r="H20" i="5"/>
  <c r="H17" i="5"/>
  <c r="H14" i="5"/>
  <c r="H13" i="5"/>
  <c r="H10" i="5"/>
  <c r="H8" i="5"/>
  <c r="H7" i="5"/>
  <c r="E40" i="5"/>
  <c r="E39" i="5"/>
  <c r="E38" i="5"/>
  <c r="E36" i="5" s="1"/>
  <c r="E37" i="5"/>
  <c r="E34" i="5"/>
  <c r="E33" i="5"/>
  <c r="E32" i="5"/>
  <c r="E31" i="5"/>
  <c r="E30" i="5"/>
  <c r="E29" i="5"/>
  <c r="E28" i="5"/>
  <c r="E27" i="5"/>
  <c r="E26" i="5"/>
  <c r="E23" i="5"/>
  <c r="H23" i="5" s="1"/>
  <c r="E22" i="5"/>
  <c r="H22" i="5" s="1"/>
  <c r="E21" i="5"/>
  <c r="H21" i="5" s="1"/>
  <c r="E20" i="5"/>
  <c r="E19" i="5"/>
  <c r="H19" i="5" s="1"/>
  <c r="E18" i="5"/>
  <c r="H18" i="5" s="1"/>
  <c r="E17" i="5"/>
  <c r="E14" i="5"/>
  <c r="E13" i="5"/>
  <c r="E12" i="5"/>
  <c r="H12" i="5" s="1"/>
  <c r="E11" i="5"/>
  <c r="H11" i="5" s="1"/>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E8" i="6"/>
  <c r="H8" i="6" s="1"/>
  <c r="E9" i="6"/>
  <c r="H9" i="6" s="1"/>
  <c r="E10" i="6"/>
  <c r="H10" i="6" s="1"/>
  <c r="E11" i="6"/>
  <c r="E12" i="6"/>
  <c r="H12" i="6" s="1"/>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2" i="6"/>
  <c r="H41" i="6"/>
  <c r="H40" i="6"/>
  <c r="H39" i="6"/>
  <c r="H38" i="6"/>
  <c r="H36" i="6"/>
  <c r="H35" i="6"/>
  <c r="H34" i="6"/>
  <c r="H29" i="6"/>
  <c r="H27" i="6"/>
  <c r="H26" i="6"/>
  <c r="H25" i="6"/>
  <c r="H21" i="6"/>
  <c r="H19" i="6"/>
  <c r="H18" i="6"/>
  <c r="H17" i="6"/>
  <c r="H16" i="6"/>
  <c r="H11" i="6"/>
  <c r="H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H44" i="6" s="1"/>
  <c r="E42" i="6"/>
  <c r="E41" i="6"/>
  <c r="E40" i="6"/>
  <c r="E39" i="6"/>
  <c r="E38" i="6"/>
  <c r="E37" i="6"/>
  <c r="H37" i="6" s="1"/>
  <c r="E36" i="6"/>
  <c r="E35" i="6"/>
  <c r="E34" i="6"/>
  <c r="E33" i="6"/>
  <c r="E32" i="6"/>
  <c r="H32" i="6" s="1"/>
  <c r="E31" i="6"/>
  <c r="H31" i="6" s="1"/>
  <c r="E30" i="6"/>
  <c r="H30" i="6" s="1"/>
  <c r="E29" i="6"/>
  <c r="E28" i="6"/>
  <c r="H28" i="6" s="1"/>
  <c r="E27" i="6"/>
  <c r="E26" i="6"/>
  <c r="E25" i="6"/>
  <c r="E24" i="6"/>
  <c r="H24" i="6" s="1"/>
  <c r="E22" i="6"/>
  <c r="H22" i="6" s="1"/>
  <c r="E21" i="6"/>
  <c r="E20" i="6"/>
  <c r="H20" i="6" s="1"/>
  <c r="E19" i="6"/>
  <c r="E18" i="6"/>
  <c r="E17" i="6"/>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G42" i="5" l="1"/>
  <c r="D42" i="5"/>
  <c r="C42" i="5"/>
  <c r="H16" i="5"/>
  <c r="F42" i="5"/>
  <c r="H6" i="5"/>
  <c r="E6" i="5"/>
  <c r="E16" i="8"/>
  <c r="H6" i="8"/>
  <c r="H16" i="8" s="1"/>
  <c r="E43" i="6"/>
  <c r="H43" i="6" s="1"/>
  <c r="H33" i="6"/>
  <c r="E23" i="6"/>
  <c r="H23" i="6" s="1"/>
  <c r="F77" i="6"/>
  <c r="G77" i="6"/>
  <c r="E13" i="6"/>
  <c r="H13" i="6" s="1"/>
  <c r="D77" i="6"/>
  <c r="C77" i="6"/>
  <c r="E5" i="6"/>
  <c r="E25" i="5"/>
  <c r="E16" i="5"/>
  <c r="E42" i="5" l="1"/>
  <c r="H42" i="5"/>
  <c r="E77" i="6"/>
  <c r="H5" i="6"/>
  <c r="H77" i="6" s="1"/>
</calcChain>
</file>

<file path=xl/sharedStrings.xml><?xml version="1.0" encoding="utf-8"?>
<sst xmlns="http://schemas.openxmlformats.org/spreadsheetml/2006/main" count="206" uniqueCount="148">
  <si>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</si>
  <si>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</si>
  <si>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</si>
  <si>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</si>
  <si>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</si>
  <si>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</si>
  <si>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</si>
  <si>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</si>
  <si>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</si>
  <si>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</si>
  <si>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</si>
  <si>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</si>
  <si>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</si>
  <si>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</si>
  <si>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</si>
  <si>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</si>
  <si>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</si>
  <si>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</si>
  <si>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</si>
  <si>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</si>
  <si>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</si>
  <si>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</si>
  <si>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</si>
  <si>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</si>
  <si>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</si>
  <si>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</si>
  <si>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</si>
  <si>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</si>
  <si>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</si>
  <si>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</si>
  <si>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</si>
  <si>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</si>
  <si>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</si>
  <si>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</si>
  <si>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</si>
  <si>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</si>
  <si>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</si>
  <si>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</si>
  <si>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</si>
  <si>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</si>
  <si>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</si>
  <si>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</si>
  <si>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</si>
  <si>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</si>
  <si>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</si>
  <si>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</si>
  <si>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</si>
  <si>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</si>
  <si>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</si>
  <si>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</si>
  <si>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</si>
  <si>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</si>
  <si>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</si>
  <si>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</si>
  <si>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</si>
  <si>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</si>
  <si>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</si>
  <si>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</si>
  <si>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</si>
  <si>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</si>
  <si>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</si>
  <si>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</si>
  <si>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</si>
  <si>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</si>
  <si>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</si>
  <si>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</si>
  <si>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</si>
  <si>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</si>
  <si>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</si>
  <si>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</si>
  <si>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</si>
  <si>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</si>
  <si>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</si>
  <si>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</si>
  <si>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</si>
  <si>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</si>
  <si>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</si>
  <si>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</si>
  <si>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</si>
  <si>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</si>
  <si>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</si>
  <si>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</si>
  <si>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</si>
  <si>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</si>
  <si>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</si>
  <si>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</si>
  <si>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</si>
  <si>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</si>
  <si>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</si>
  <si>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</si>
  <si>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</si>
  <si>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</si>
  <si>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</si>
  <si>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</si>
  <si>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</si>
  <si>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</si>
  <si>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</si>
  <si>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</si>
  <si>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</si>
  <si>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</si>
  <si>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</si>
  <si>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</si>
  <si>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</si>
  <si>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</si>
  <si>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</si>
  <si>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</si>
  <si>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</si>
  <si>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</si>
  <si>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</si>
  <si>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</si>
  <si>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</si>
  <si>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</si>
  <si>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</si>
  <si>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</si>
  <si>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</si>
  <si>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</si>
  <si>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</si>
  <si>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</si>
  <si>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</si>
  <si>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</si>
  <si>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</si>
  <si>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</si>
  <si>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</si>
  <si>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</si>
  <si>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</si>
  <si>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</si>
  <si>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</si>
  <si>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</si>
  <si>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Santa Cruz de Juventino Rosas
Estado Analítico del Ejercicio del Presupuesto de Egresos
Clasificación por Objeto del Gasto(Capítulo y Concepto)
Del 1 de Enero AL 30 DE SEPTIEMBRE DEL 2022</t>
  </si>
  <si>
    <t>Sistema para el Desarrollo Integral de la Familia del Municipio de Santa Cruz de Juventino Rosas
Estado Analítico del Ejercicio del Presupuesto de Egresos
Clasificación Ecónomica (Por Tipo de Gasto)
Del 1 de Enero AL 30 DE SEPTIEMBRE DEL 2022</t>
  </si>
  <si>
    <t>DIRECCION GENERAL</t>
  </si>
  <si>
    <t>ADMON DE RECURSOS</t>
  </si>
  <si>
    <t>CADI</t>
  </si>
  <si>
    <t>CAIC</t>
  </si>
  <si>
    <t>ALIMENTARIO</t>
  </si>
  <si>
    <t>CEMAIV</t>
  </si>
  <si>
    <t>REHABILITACION</t>
  </si>
  <si>
    <t>RED MOVIL</t>
  </si>
  <si>
    <t>MI CASA DIFERENTE</t>
  </si>
  <si>
    <t>PREVERP</t>
  </si>
  <si>
    <t>C. GERONTOLOGICO</t>
  </si>
  <si>
    <t>PROCURADURIA</t>
  </si>
  <si>
    <t>CAPILLAS</t>
  </si>
  <si>
    <t>ALBERGUE</t>
  </si>
  <si>
    <t>Sistema para el Desarrollo Integral de la Familia del Municipio de Santa Cruz de Juventino Rosas
Estado Analítico del Ejercicio del Presupuesto de Egresos
Clasificación Administrativa
Del 1 de Enero AL 30 DE SEPTIEMBRE DEL 2022</t>
  </si>
  <si>
    <t>Gobierno (Federal/Estatal/Municipal) de Sistema para el Desarrollo Integral de la Familia del Municipio de Santa Cruz de Juventino Rosas
Estado Analítico del Ejercicio del Presupuesto de Egresos
Clasificación Administrativa
Del 1 de Enero AL 30 DE SEPTIEMBRE DEL 2022</t>
  </si>
  <si>
    <t>Sector Paraestatal del Gobierno (Federal/Estatal/Municipal) de Sistema para el Desarrollo Integral de la Familia del Municipio de Santa Cruz de Juventino Rosas
Estado Analítico del Ejercicio del Presupuesto de Egresos
Clasificación Administrativa
Del 1 de Enero AL 30 DE SEPTIEMBRE DEL 2022</t>
  </si>
  <si>
    <t>Sistema para el Desarrollo Integral de la Familia del Municipio de Santa Cruz de Juventino Rosas
Estado Análitico del Ejercicio del Presupuesto de Egresos
Clasificación Funcional (Finalidad y Función)
Del 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</si>
</sst>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C13" sqref="C1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18325410.780000001</v>
      </c>
      <c r="D5" s="14">
        <f>SUM(D6:D12)</f>
        <v>-1939625.02</v>
      </c>
      <c r="E5" s="14">
        <f>C5+D5</f>
        <v>16385785.760000002</v>
      </c>
      <c r="F5" s="14">
        <f>SUM(F6:F12)</f>
        <v>12288056.049999999</v>
      </c>
      <c r="G5" s="14">
        <f>SUM(G6:G12)</f>
        <v>12288056.049999999</v>
      </c>
      <c r="H5" s="14">
        <f>E5-F5</f>
        <v>4097729.7100000028</v>
      </c>
    </row>
    <row r="6" spans="1:8" x14ac:dyDescent="0.2">
      <c r="A6" s="49">
        <v>1100</v>
      </c>
      <c r="B6" s="11" t="s">
        <v>70</v>
      </c>
      <c r="C6" s="15">
        <v>12032107.5</v>
      </c>
      <c r="D6" s="15">
        <v>-1968865.75</v>
      </c>
      <c r="E6" s="15">
        <f t="shared" ref="E6:E69" si="0">C6+D6</f>
        <v>10063241.75</v>
      </c>
      <c r="F6" s="15">
        <v>8088742.7599999998</v>
      </c>
      <c r="G6" s="15">
        <v>8088742.7599999998</v>
      </c>
      <c r="H6" s="15">
        <f t="shared" ref="H6:H69" si="1">E6-F6</f>
        <v>1974498.9900000002</v>
      </c>
    </row>
    <row r="7" spans="1:8" x14ac:dyDescent="0.2">
      <c r="A7" s="49">
        <v>1200</v>
      </c>
      <c r="B7" s="11" t="s">
        <v>71</v>
      </c>
      <c r="C7" s="15">
        <v>0</v>
      </c>
      <c r="D7" s="15">
        <v>0</v>
      </c>
      <c r="E7" s="15">
        <f t="shared" si="0"/>
        <v>0</v>
      </c>
      <c r="F7" s="15">
        <v>0</v>
      </c>
      <c r="G7" s="15">
        <v>0</v>
      </c>
      <c r="H7" s="15">
        <f t="shared" si="1"/>
        <v>0</v>
      </c>
    </row>
    <row r="8" spans="1:8" x14ac:dyDescent="0.2">
      <c r="A8" s="49">
        <v>1300</v>
      </c>
      <c r="B8" s="11" t="s">
        <v>72</v>
      </c>
      <c r="C8" s="15">
        <v>1350983.46</v>
      </c>
      <c r="D8" s="15">
        <v>-36365.21</v>
      </c>
      <c r="E8" s="15">
        <f t="shared" si="0"/>
        <v>1314618.25</v>
      </c>
      <c r="F8" s="15">
        <v>152852.89000000001</v>
      </c>
      <c r="G8" s="15">
        <v>152852.89000000001</v>
      </c>
      <c r="H8" s="15">
        <f t="shared" si="1"/>
        <v>1161765.3599999999</v>
      </c>
    </row>
    <row r="9" spans="1:8" x14ac:dyDescent="0.2">
      <c r="A9" s="49">
        <v>1400</v>
      </c>
      <c r="B9" s="11" t="s">
        <v>35</v>
      </c>
      <c r="C9" s="15">
        <v>2105456.17</v>
      </c>
      <c r="D9" s="15">
        <v>130342.31</v>
      </c>
      <c r="E9" s="15">
        <f t="shared" si="0"/>
        <v>2235798.48</v>
      </c>
      <c r="F9" s="15">
        <v>2116259.41</v>
      </c>
      <c r="G9" s="15">
        <v>2116259.41</v>
      </c>
      <c r="H9" s="15">
        <f t="shared" si="1"/>
        <v>119539.06999999983</v>
      </c>
    </row>
    <row r="10" spans="1:8" x14ac:dyDescent="0.2">
      <c r="A10" s="49">
        <v>1500</v>
      </c>
      <c r="B10" s="11" t="s">
        <v>73</v>
      </c>
      <c r="C10" s="15">
        <v>663648.29</v>
      </c>
      <c r="D10" s="15">
        <v>166276.97</v>
      </c>
      <c r="E10" s="15">
        <f t="shared" si="0"/>
        <v>829925.26</v>
      </c>
      <c r="F10" s="15">
        <v>501756.94</v>
      </c>
      <c r="G10" s="15">
        <v>501756.94</v>
      </c>
      <c r="H10" s="15">
        <f t="shared" si="1"/>
        <v>328168.32000000001</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2173215.36</v>
      </c>
      <c r="D12" s="15">
        <v>-231013.34</v>
      </c>
      <c r="E12" s="15">
        <f t="shared" si="0"/>
        <v>1942202.0199999998</v>
      </c>
      <c r="F12" s="15">
        <v>1428444.05</v>
      </c>
      <c r="G12" s="15">
        <v>1428444.05</v>
      </c>
      <c r="H12" s="15">
        <f t="shared" si="1"/>
        <v>513757.96999999974</v>
      </c>
    </row>
    <row r="13" spans="1:8" x14ac:dyDescent="0.2">
      <c r="A13" s="48" t="s">
        <v>62</v>
      </c>
      <c r="B13" s="7"/>
      <c r="C13" s="15">
        <f>SUM(C14:C22)</f>
        <v>1429264.02</v>
      </c>
      <c r="D13" s="15">
        <f>SUM(D14:D22)</f>
        <v>159741.88</v>
      </c>
      <c r="E13" s="15">
        <f t="shared" si="0"/>
        <v>1589005.9</v>
      </c>
      <c r="F13" s="15">
        <f>SUM(F14:F22)</f>
        <v>990232.91999999993</v>
      </c>
      <c r="G13" s="15">
        <f>SUM(G14:G22)</f>
        <v>990232.91999999993</v>
      </c>
      <c r="H13" s="15">
        <f t="shared" si="1"/>
        <v>598772.98</v>
      </c>
    </row>
    <row r="14" spans="1:8" x14ac:dyDescent="0.2">
      <c r="A14" s="49">
        <v>2100</v>
      </c>
      <c r="B14" s="11" t="s">
        <v>75</v>
      </c>
      <c r="C14" s="15">
        <v>525256.1</v>
      </c>
      <c r="D14" s="15">
        <v>42760.85</v>
      </c>
      <c r="E14" s="15">
        <f t="shared" si="0"/>
        <v>568016.94999999995</v>
      </c>
      <c r="F14" s="15">
        <v>243674.35</v>
      </c>
      <c r="G14" s="15">
        <v>243674.35</v>
      </c>
      <c r="H14" s="15">
        <f t="shared" si="1"/>
        <v>324342.59999999998</v>
      </c>
    </row>
    <row r="15" spans="1:8" x14ac:dyDescent="0.2">
      <c r="A15" s="49">
        <v>2200</v>
      </c>
      <c r="B15" s="11" t="s">
        <v>76</v>
      </c>
      <c r="C15" s="15">
        <v>225000</v>
      </c>
      <c r="D15" s="15">
        <v>28059.71</v>
      </c>
      <c r="E15" s="15">
        <f t="shared" si="0"/>
        <v>253059.71</v>
      </c>
      <c r="F15" s="15">
        <v>194832.18</v>
      </c>
      <c r="G15" s="15">
        <v>194832.18</v>
      </c>
      <c r="H15" s="15">
        <f t="shared" si="1"/>
        <v>58227.53</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15000</v>
      </c>
      <c r="D17" s="15">
        <v>2310</v>
      </c>
      <c r="E17" s="15">
        <f t="shared" si="0"/>
        <v>17310</v>
      </c>
      <c r="F17" s="15">
        <v>10089.299999999999</v>
      </c>
      <c r="G17" s="15">
        <v>10089.299999999999</v>
      </c>
      <c r="H17" s="15">
        <f t="shared" si="1"/>
        <v>7220.7000000000007</v>
      </c>
    </row>
    <row r="18" spans="1:8" x14ac:dyDescent="0.2">
      <c r="A18" s="49">
        <v>2500</v>
      </c>
      <c r="B18" s="11" t="s">
        <v>79</v>
      </c>
      <c r="C18" s="15">
        <v>0</v>
      </c>
      <c r="D18" s="15">
        <v>0</v>
      </c>
      <c r="E18" s="15">
        <f t="shared" si="0"/>
        <v>0</v>
      </c>
      <c r="F18" s="15">
        <v>0</v>
      </c>
      <c r="G18" s="15">
        <v>0</v>
      </c>
      <c r="H18" s="15">
        <f t="shared" si="1"/>
        <v>0</v>
      </c>
    </row>
    <row r="19" spans="1:8" x14ac:dyDescent="0.2">
      <c r="A19" s="49">
        <v>2600</v>
      </c>
      <c r="B19" s="11" t="s">
        <v>80</v>
      </c>
      <c r="C19" s="15">
        <v>370900</v>
      </c>
      <c r="D19" s="15">
        <v>30962.240000000002</v>
      </c>
      <c r="E19" s="15">
        <f t="shared" si="0"/>
        <v>401862.24</v>
      </c>
      <c r="F19" s="15">
        <v>341861.97</v>
      </c>
      <c r="G19" s="15">
        <v>341861.97</v>
      </c>
      <c r="H19" s="15">
        <f t="shared" si="1"/>
        <v>60000.270000000019</v>
      </c>
    </row>
    <row r="20" spans="1:8" x14ac:dyDescent="0.2">
      <c r="A20" s="49">
        <v>2700</v>
      </c>
      <c r="B20" s="11" t="s">
        <v>81</v>
      </c>
      <c r="C20" s="15">
        <v>80000</v>
      </c>
      <c r="D20" s="15">
        <v>75307.08</v>
      </c>
      <c r="E20" s="15">
        <f t="shared" si="0"/>
        <v>155307.08000000002</v>
      </c>
      <c r="F20" s="15">
        <v>152798.68</v>
      </c>
      <c r="G20" s="15">
        <v>152798.68</v>
      </c>
      <c r="H20" s="15">
        <f t="shared" si="1"/>
        <v>2508.4000000000233</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213107.92</v>
      </c>
      <c r="D22" s="15">
        <v>-19658</v>
      </c>
      <c r="E22" s="15">
        <f t="shared" si="0"/>
        <v>193449.92</v>
      </c>
      <c r="F22" s="15">
        <v>46976.44</v>
      </c>
      <c r="G22" s="15">
        <v>46976.44</v>
      </c>
      <c r="H22" s="15">
        <f t="shared" si="1"/>
        <v>146473.48000000001</v>
      </c>
    </row>
    <row r="23" spans="1:8" x14ac:dyDescent="0.2">
      <c r="A23" s="48" t="s">
        <v>63</v>
      </c>
      <c r="B23" s="7"/>
      <c r="C23" s="15">
        <f>SUM(C24:C32)</f>
        <v>1502445.97</v>
      </c>
      <c r="D23" s="15">
        <f>SUM(D24:D32)</f>
        <v>930371.49</v>
      </c>
      <c r="E23" s="15">
        <f t="shared" si="0"/>
        <v>2432817.46</v>
      </c>
      <c r="F23" s="15">
        <f>SUM(F24:F32)</f>
        <v>1880494.76</v>
      </c>
      <c r="G23" s="15">
        <f>SUM(G24:G32)</f>
        <v>1865845.3199999998</v>
      </c>
      <c r="H23" s="15">
        <f t="shared" si="1"/>
        <v>552322.69999999995</v>
      </c>
    </row>
    <row r="24" spans="1:8" x14ac:dyDescent="0.2">
      <c r="A24" s="49">
        <v>3100</v>
      </c>
      <c r="B24" s="11" t="s">
        <v>84</v>
      </c>
      <c r="C24" s="15">
        <v>184322</v>
      </c>
      <c r="D24" s="15">
        <v>116178.39</v>
      </c>
      <c r="E24" s="15">
        <f t="shared" si="0"/>
        <v>300500.39</v>
      </c>
      <c r="F24" s="15">
        <v>240990.71</v>
      </c>
      <c r="G24" s="15">
        <v>240990.71</v>
      </c>
      <c r="H24" s="15">
        <f t="shared" si="1"/>
        <v>59509.680000000022</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0</v>
      </c>
      <c r="D26" s="15">
        <v>0</v>
      </c>
      <c r="E26" s="15">
        <f t="shared" si="0"/>
        <v>0</v>
      </c>
      <c r="F26" s="15">
        <v>0</v>
      </c>
      <c r="G26" s="15">
        <v>0</v>
      </c>
      <c r="H26" s="15">
        <f t="shared" si="1"/>
        <v>0</v>
      </c>
    </row>
    <row r="27" spans="1:8" x14ac:dyDescent="0.2">
      <c r="A27" s="49">
        <v>3400</v>
      </c>
      <c r="B27" s="11" t="s">
        <v>87</v>
      </c>
      <c r="C27" s="15">
        <v>141898.37</v>
      </c>
      <c r="D27" s="15">
        <v>51938.48</v>
      </c>
      <c r="E27" s="15">
        <f t="shared" si="0"/>
        <v>193836.85</v>
      </c>
      <c r="F27" s="15">
        <v>96128.43</v>
      </c>
      <c r="G27" s="15">
        <v>95398.99</v>
      </c>
      <c r="H27" s="15">
        <f t="shared" si="1"/>
        <v>97708.420000000013</v>
      </c>
    </row>
    <row r="28" spans="1:8" x14ac:dyDescent="0.2">
      <c r="A28" s="49">
        <v>3500</v>
      </c>
      <c r="B28" s="11" t="s">
        <v>88</v>
      </c>
      <c r="C28" s="15">
        <v>796425.6</v>
      </c>
      <c r="D28" s="15">
        <v>541369.37</v>
      </c>
      <c r="E28" s="15">
        <f t="shared" si="0"/>
        <v>1337794.97</v>
      </c>
      <c r="F28" s="15">
        <v>1029802.69</v>
      </c>
      <c r="G28" s="15">
        <v>1015882.69</v>
      </c>
      <c r="H28" s="15">
        <f t="shared" si="1"/>
        <v>307992.28000000003</v>
      </c>
    </row>
    <row r="29" spans="1:8" x14ac:dyDescent="0.2">
      <c r="A29" s="49">
        <v>3600</v>
      </c>
      <c r="B29" s="11" t="s">
        <v>89</v>
      </c>
      <c r="C29" s="15">
        <v>0</v>
      </c>
      <c r="D29" s="15">
        <v>0</v>
      </c>
      <c r="E29" s="15">
        <f t="shared" si="0"/>
        <v>0</v>
      </c>
      <c r="F29" s="15">
        <v>0</v>
      </c>
      <c r="G29" s="15">
        <v>0</v>
      </c>
      <c r="H29" s="15">
        <f t="shared" si="1"/>
        <v>0</v>
      </c>
    </row>
    <row r="30" spans="1:8" x14ac:dyDescent="0.2">
      <c r="A30" s="49">
        <v>3700</v>
      </c>
      <c r="B30" s="11" t="s">
        <v>90</v>
      </c>
      <c r="C30" s="15">
        <v>29500</v>
      </c>
      <c r="D30" s="15">
        <v>32837.25</v>
      </c>
      <c r="E30" s="15">
        <f t="shared" si="0"/>
        <v>62337.25</v>
      </c>
      <c r="F30" s="15">
        <v>55360.68</v>
      </c>
      <c r="G30" s="15">
        <v>55360.68</v>
      </c>
      <c r="H30" s="15">
        <f t="shared" si="1"/>
        <v>6976.57</v>
      </c>
    </row>
    <row r="31" spans="1:8" x14ac:dyDescent="0.2">
      <c r="A31" s="49">
        <v>3800</v>
      </c>
      <c r="B31" s="11" t="s">
        <v>91</v>
      </c>
      <c r="C31" s="15">
        <v>160300</v>
      </c>
      <c r="D31" s="15">
        <v>54586</v>
      </c>
      <c r="E31" s="15">
        <f t="shared" si="0"/>
        <v>214886</v>
      </c>
      <c r="F31" s="15">
        <v>157600.57999999999</v>
      </c>
      <c r="G31" s="15">
        <v>157600.57999999999</v>
      </c>
      <c r="H31" s="15">
        <f t="shared" si="1"/>
        <v>57285.420000000013</v>
      </c>
    </row>
    <row r="32" spans="1:8" x14ac:dyDescent="0.2">
      <c r="A32" s="49">
        <v>3900</v>
      </c>
      <c r="B32" s="11" t="s">
        <v>19</v>
      </c>
      <c r="C32" s="15">
        <v>190000</v>
      </c>
      <c r="D32" s="15">
        <v>133462</v>
      </c>
      <c r="E32" s="15">
        <f t="shared" si="0"/>
        <v>323462</v>
      </c>
      <c r="F32" s="15">
        <v>300611.67</v>
      </c>
      <c r="G32" s="15">
        <v>300611.67</v>
      </c>
      <c r="H32" s="15">
        <f t="shared" si="1"/>
        <v>22850.330000000016</v>
      </c>
    </row>
    <row r="33" spans="1:8" x14ac:dyDescent="0.2">
      <c r="A33" s="48" t="s">
        <v>64</v>
      </c>
      <c r="B33" s="7"/>
      <c r="C33" s="15">
        <f>SUM(C34:C42)</f>
        <v>286275.43</v>
      </c>
      <c r="D33" s="15">
        <f>SUM(D34:D42)</f>
        <v>1244508.4099999999</v>
      </c>
      <c r="E33" s="15">
        <f t="shared" si="0"/>
        <v>1530783.8399999999</v>
      </c>
      <c r="F33" s="15">
        <f>SUM(F34:F42)</f>
        <v>1428709.72</v>
      </c>
      <c r="G33" s="15">
        <f>SUM(G34:G42)</f>
        <v>1412191.72</v>
      </c>
      <c r="H33" s="15">
        <f t="shared" si="1"/>
        <v>102074.11999999988</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286275.43</v>
      </c>
      <c r="D37" s="15">
        <v>1244508.4099999999</v>
      </c>
      <c r="E37" s="15">
        <f t="shared" si="0"/>
        <v>1530783.8399999999</v>
      </c>
      <c r="F37" s="15">
        <v>1428709.72</v>
      </c>
      <c r="G37" s="15">
        <v>1412191.72</v>
      </c>
      <c r="H37" s="15">
        <f t="shared" si="1"/>
        <v>102074.11999999988</v>
      </c>
    </row>
    <row r="38" spans="1:8" x14ac:dyDescent="0.2">
      <c r="A38" s="49">
        <v>4500</v>
      </c>
      <c r="B38" s="11" t="s">
        <v>41</v>
      </c>
      <c r="C38" s="15">
        <v>0</v>
      </c>
      <c r="D38" s="15">
        <v>0</v>
      </c>
      <c r="E38" s="15">
        <f t="shared" si="0"/>
        <v>0</v>
      </c>
      <c r="F38" s="15">
        <v>0</v>
      </c>
      <c r="G38" s="15">
        <v>0</v>
      </c>
      <c r="H38" s="15">
        <f t="shared" si="1"/>
        <v>0</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178800</v>
      </c>
      <c r="D43" s="15">
        <f>SUM(D44:D52)</f>
        <v>5003.24</v>
      </c>
      <c r="E43" s="15">
        <f t="shared" si="0"/>
        <v>183803.24</v>
      </c>
      <c r="F43" s="15">
        <f>SUM(F44:F52)</f>
        <v>67816.72</v>
      </c>
      <c r="G43" s="15">
        <f>SUM(G44:G52)</f>
        <v>67816.72</v>
      </c>
      <c r="H43" s="15">
        <f t="shared" si="1"/>
        <v>115986.51999999999</v>
      </c>
    </row>
    <row r="44" spans="1:8" x14ac:dyDescent="0.2">
      <c r="A44" s="49">
        <v>5100</v>
      </c>
      <c r="B44" s="11" t="s">
        <v>99</v>
      </c>
      <c r="C44" s="15">
        <v>178800</v>
      </c>
      <c r="D44" s="15">
        <v>5003.24</v>
      </c>
      <c r="E44" s="15">
        <f t="shared" si="0"/>
        <v>183803.24</v>
      </c>
      <c r="F44" s="15">
        <v>67816.72</v>
      </c>
      <c r="G44" s="15">
        <v>67816.72</v>
      </c>
      <c r="H44" s="15">
        <f t="shared" si="1"/>
        <v>115986.51999999999</v>
      </c>
    </row>
    <row r="45" spans="1:8" x14ac:dyDescent="0.2">
      <c r="A45" s="49">
        <v>5200</v>
      </c>
      <c r="B45" s="11" t="s">
        <v>100</v>
      </c>
      <c r="C45" s="15">
        <v>0</v>
      </c>
      <c r="D45" s="15">
        <v>0</v>
      </c>
      <c r="E45" s="15">
        <f t="shared" si="0"/>
        <v>0</v>
      </c>
      <c r="F45" s="15">
        <v>0</v>
      </c>
      <c r="G45" s="15">
        <v>0</v>
      </c>
      <c r="H45" s="15">
        <f t="shared" si="1"/>
        <v>0</v>
      </c>
    </row>
    <row r="46" spans="1:8" x14ac:dyDescent="0.2">
      <c r="A46" s="49">
        <v>5300</v>
      </c>
      <c r="B46" s="11" t="s">
        <v>101</v>
      </c>
      <c r="C46" s="15">
        <v>0</v>
      </c>
      <c r="D46" s="15">
        <v>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0</v>
      </c>
      <c r="D49" s="15">
        <v>0</v>
      </c>
      <c r="E49" s="15">
        <f t="shared" si="0"/>
        <v>0</v>
      </c>
      <c r="F49" s="15">
        <v>0</v>
      </c>
      <c r="G49" s="15">
        <v>0</v>
      </c>
      <c r="H49" s="15">
        <f t="shared" si="1"/>
        <v>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21722196.199999999</v>
      </c>
      <c r="D77" s="17">
        <f t="shared" si="4"/>
        <v>399999.99999999977</v>
      </c>
      <c r="E77" s="17">
        <f t="shared" si="4"/>
        <v>22122196.199999999</v>
      </c>
      <c r="F77" s="17">
        <f t="shared" si="4"/>
        <v>16655310.17</v>
      </c>
      <c r="G77" s="17">
        <f t="shared" si="4"/>
        <v>16624142.73</v>
      </c>
      <c r="H77" s="17">
        <f t="shared" si="4"/>
        <v>5466886.0300000031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21543396.199999999</v>
      </c>
      <c r="D6" s="50">
        <v>394996.76</v>
      </c>
      <c r="E6" s="50">
        <f>C6+D6</f>
        <v>21938392.960000001</v>
      </c>
      <c r="F6" s="50">
        <v>16587493.449999999</v>
      </c>
      <c r="G6" s="50">
        <v>16556326.01</v>
      </c>
      <c r="H6" s="50">
        <f>E6-F6</f>
        <v>5350899.5100000016</v>
      </c>
    </row>
    <row r="7" spans="1:8" x14ac:dyDescent="0.2">
      <c r="A7" s="5"/>
      <c r="B7" s="18"/>
      <c r="C7" s="50"/>
      <c r="D7" s="50"/>
      <c r="E7" s="50"/>
      <c r="F7" s="50"/>
      <c r="G7" s="50"/>
      <c r="H7" s="50"/>
    </row>
    <row r="8" spans="1:8" x14ac:dyDescent="0.2">
      <c r="A8" s="5"/>
      <c r="B8" s="18" t="s">
        <v>1</v>
      </c>
      <c r="C8" s="50">
        <v>178800</v>
      </c>
      <c r="D8" s="50">
        <v>5003.24</v>
      </c>
      <c r="E8" s="50">
        <f>C8+D8</f>
        <v>183803.24</v>
      </c>
      <c r="F8" s="50">
        <v>67816.72</v>
      </c>
      <c r="G8" s="50">
        <v>67816.72</v>
      </c>
      <c r="H8" s="50">
        <f>E8-F8</f>
        <v>115986.51999999999</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0</v>
      </c>
      <c r="D12" s="50">
        <v>0</v>
      </c>
      <c r="E12" s="50">
        <f>C12+D12</f>
        <v>0</v>
      </c>
      <c r="F12" s="50">
        <v>0</v>
      </c>
      <c r="G12" s="50">
        <v>0</v>
      </c>
      <c r="H12" s="50">
        <f>E12-F12</f>
        <v>0</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21722196.199999999</v>
      </c>
      <c r="D16" s="17">
        <f>SUM(D6+D8+D10+D12+D14)</f>
        <v>400000</v>
      </c>
      <c r="E16" s="17">
        <f>SUM(E6+E8+E10+E12+E14)</f>
        <v>22122196.199999999</v>
      </c>
      <c r="F16" s="17">
        <f t="shared" ref="F16:H16" si="0">SUM(F6+F8+F10+F12+F14)</f>
        <v>16655310.17</v>
      </c>
      <c r="G16" s="17">
        <f t="shared" si="0"/>
        <v>16624142.73</v>
      </c>
      <c r="H16" s="17">
        <f t="shared" si="0"/>
        <v>5466886.0300000012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election activeCell="A20" sqref="A20:J20"/>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144</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5025794.95</v>
      </c>
      <c r="D7" s="15">
        <v>1960290.14</v>
      </c>
      <c r="E7" s="15">
        <f>C7+D7</f>
        <v>6986085.0899999999</v>
      </c>
      <c r="F7" s="15">
        <v>6461373.0499999998</v>
      </c>
      <c r="G7" s="15">
        <v>6430935.0499999998</v>
      </c>
      <c r="H7" s="15">
        <f>E7-F7</f>
        <v>524712.04</v>
      </c>
    </row>
    <row r="8" spans="1:8" x14ac:dyDescent="0.2">
      <c r="A8" s="4" t="s">
        <v>131</v>
      </c>
      <c r="B8" s="22"/>
      <c r="C8" s="15">
        <v>1074730.92</v>
      </c>
      <c r="D8" s="15">
        <v>49205.5</v>
      </c>
      <c r="E8" s="15">
        <f t="shared" ref="E8:E13" si="0">C8+D8</f>
        <v>1123936.42</v>
      </c>
      <c r="F8" s="15">
        <v>893573.6</v>
      </c>
      <c r="G8" s="15">
        <v>892844.16</v>
      </c>
      <c r="H8" s="15">
        <f t="shared" ref="H8:H13" si="1">E8-F8</f>
        <v>230362.81999999995</v>
      </c>
    </row>
    <row r="9" spans="1:8" x14ac:dyDescent="0.2">
      <c r="A9" s="4" t="s">
        <v>132</v>
      </c>
      <c r="B9" s="22"/>
      <c r="C9" s="15">
        <v>2592106.2400000002</v>
      </c>
      <c r="D9" s="15">
        <v>67149.88</v>
      </c>
      <c r="E9" s="15">
        <f t="shared" si="0"/>
        <v>2659256.12</v>
      </c>
      <c r="F9" s="15">
        <v>1898038.54</v>
      </c>
      <c r="G9" s="15">
        <v>1898038.54</v>
      </c>
      <c r="H9" s="15">
        <f t="shared" si="1"/>
        <v>761217.58000000007</v>
      </c>
    </row>
    <row r="10" spans="1:8" x14ac:dyDescent="0.2">
      <c r="A10" s="4" t="s">
        <v>133</v>
      </c>
      <c r="B10" s="22"/>
      <c r="C10" s="15">
        <v>1090228.44</v>
      </c>
      <c r="D10" s="15">
        <v>-3299</v>
      </c>
      <c r="E10" s="15">
        <f t="shared" si="0"/>
        <v>1086929.44</v>
      </c>
      <c r="F10" s="15">
        <v>681248.96</v>
      </c>
      <c r="G10" s="15">
        <v>681248.96</v>
      </c>
      <c r="H10" s="15">
        <f t="shared" si="1"/>
        <v>405680.48</v>
      </c>
    </row>
    <row r="11" spans="1:8" x14ac:dyDescent="0.2">
      <c r="A11" s="4" t="s">
        <v>134</v>
      </c>
      <c r="B11" s="22"/>
      <c r="C11" s="15">
        <v>1598820.29</v>
      </c>
      <c r="D11" s="15">
        <v>-77441.789999999994</v>
      </c>
      <c r="E11" s="15">
        <f t="shared" si="0"/>
        <v>1521378.5</v>
      </c>
      <c r="F11" s="15">
        <v>844711.11</v>
      </c>
      <c r="G11" s="15">
        <v>844711.11</v>
      </c>
      <c r="H11" s="15">
        <f t="shared" si="1"/>
        <v>676667.39</v>
      </c>
    </row>
    <row r="12" spans="1:8" x14ac:dyDescent="0.2">
      <c r="A12" s="4" t="s">
        <v>135</v>
      </c>
      <c r="B12" s="22"/>
      <c r="C12" s="15">
        <v>465919.72</v>
      </c>
      <c r="D12" s="15">
        <v>4648.99</v>
      </c>
      <c r="E12" s="15">
        <f t="shared" si="0"/>
        <v>470568.70999999996</v>
      </c>
      <c r="F12" s="15">
        <v>262637.19</v>
      </c>
      <c r="G12" s="15">
        <v>262637.19</v>
      </c>
      <c r="H12" s="15">
        <f t="shared" si="1"/>
        <v>207931.51999999996</v>
      </c>
    </row>
    <row r="13" spans="1:8" x14ac:dyDescent="0.2">
      <c r="A13" s="4" t="s">
        <v>136</v>
      </c>
      <c r="B13" s="22"/>
      <c r="C13" s="15">
        <v>2049204.65</v>
      </c>
      <c r="D13" s="15">
        <v>42115.97</v>
      </c>
      <c r="E13" s="15">
        <f t="shared" si="0"/>
        <v>2091320.6199999999</v>
      </c>
      <c r="F13" s="15">
        <v>1563518.07</v>
      </c>
      <c r="G13" s="15">
        <v>1563518.07</v>
      </c>
      <c r="H13" s="15">
        <f t="shared" si="1"/>
        <v>527802.54999999981</v>
      </c>
    </row>
    <row r="14" spans="1:8" x14ac:dyDescent="0.2">
      <c r="A14" s="4" t="s">
        <v>137</v>
      </c>
      <c r="B14" s="22"/>
      <c r="C14" s="15">
        <v>2499422.7000000002</v>
      </c>
      <c r="D14" s="15">
        <v>-1467603.38</v>
      </c>
      <c r="E14" s="15">
        <f t="shared" ref="E14" si="2">C14+D14</f>
        <v>1031819.3200000003</v>
      </c>
      <c r="F14" s="15">
        <v>759159.17</v>
      </c>
      <c r="G14" s="15">
        <v>759159.17</v>
      </c>
      <c r="H14" s="15">
        <f t="shared" ref="H14" si="3">E14-F14</f>
        <v>272660.15000000026</v>
      </c>
    </row>
    <row r="15" spans="1:8" x14ac:dyDescent="0.2">
      <c r="A15" s="4" t="s">
        <v>138</v>
      </c>
      <c r="B15" s="22"/>
      <c r="C15" s="15">
        <v>823938.76</v>
      </c>
      <c r="D15" s="15">
        <v>6216.5</v>
      </c>
      <c r="E15" s="15">
        <f t="shared" ref="E15" si="4">C15+D15</f>
        <v>830155.26</v>
      </c>
      <c r="F15" s="15">
        <v>423491.04</v>
      </c>
      <c r="G15" s="15">
        <v>423491.04</v>
      </c>
      <c r="H15" s="15">
        <f t="shared" ref="H15" si="5">E15-F15</f>
        <v>406664.22000000003</v>
      </c>
    </row>
    <row r="16" spans="1:8" x14ac:dyDescent="0.2">
      <c r="A16" s="4" t="s">
        <v>139</v>
      </c>
      <c r="B16" s="22"/>
      <c r="C16" s="15">
        <v>778108.16</v>
      </c>
      <c r="D16" s="15">
        <v>21854.43</v>
      </c>
      <c r="E16" s="15">
        <f t="shared" ref="E16" si="6">C16+D16</f>
        <v>799962.59000000008</v>
      </c>
      <c r="F16" s="15">
        <v>543339.97</v>
      </c>
      <c r="G16" s="15">
        <v>543339.97</v>
      </c>
      <c r="H16" s="15">
        <f t="shared" ref="H16" si="7">E16-F16</f>
        <v>256622.62000000011</v>
      </c>
    </row>
    <row r="17" spans="1:8" x14ac:dyDescent="0.2">
      <c r="A17" s="4" t="s">
        <v>140</v>
      </c>
      <c r="B17" s="22"/>
      <c r="C17" s="15">
        <v>1281052.51</v>
      </c>
      <c r="D17" s="15">
        <v>82783.25</v>
      </c>
      <c r="E17" s="15">
        <f t="shared" ref="E17" si="8">C17+D17</f>
        <v>1363835.76</v>
      </c>
      <c r="F17" s="15">
        <v>938074.82</v>
      </c>
      <c r="G17" s="15">
        <v>938074.82</v>
      </c>
      <c r="H17" s="15">
        <f t="shared" ref="H17" si="9">E17-F17</f>
        <v>425760.94000000006</v>
      </c>
    </row>
    <row r="18" spans="1:8" x14ac:dyDescent="0.2">
      <c r="A18" s="4" t="s">
        <v>141</v>
      </c>
      <c r="B18" s="22"/>
      <c r="C18" s="15">
        <v>563069.12</v>
      </c>
      <c r="D18" s="15">
        <v>21746.76</v>
      </c>
      <c r="E18" s="15">
        <f t="shared" ref="E18" si="10">C18+D18</f>
        <v>584815.88</v>
      </c>
      <c r="F18" s="15">
        <v>452831.71</v>
      </c>
      <c r="G18" s="15">
        <v>452831.71</v>
      </c>
      <c r="H18" s="15">
        <f t="shared" ref="H18" si="11">E18-F18</f>
        <v>131984.16999999998</v>
      </c>
    </row>
    <row r="19" spans="1:8" x14ac:dyDescent="0.2">
      <c r="A19" s="4" t="s">
        <v>142</v>
      </c>
      <c r="B19" s="22"/>
      <c r="C19" s="15">
        <v>963749.68</v>
      </c>
      <c r="D19" s="15">
        <v>1220.46</v>
      </c>
      <c r="E19" s="15">
        <f t="shared" ref="E19" si="12">C19+D19</f>
        <v>964970.14</v>
      </c>
      <c r="F19" s="15">
        <v>470242.79</v>
      </c>
      <c r="G19" s="15">
        <v>470242.79</v>
      </c>
      <c r="H19" s="15">
        <f t="shared" ref="H19" si="13">E19-F19</f>
        <v>494727.35000000003</v>
      </c>
    </row>
    <row r="20" spans="1:8" x14ac:dyDescent="0.2">
      <c r="A20" s="4" t="s">
        <v>143</v>
      </c>
      <c r="B20" s="22"/>
      <c r="C20" s="15">
        <v>916050.06</v>
      </c>
      <c r="D20" s="15">
        <v>-308887.71000000002</v>
      </c>
      <c r="E20" s="15">
        <f t="shared" ref="E20" si="14">C20+D20</f>
        <v>607162.35000000009</v>
      </c>
      <c r="F20" s="15">
        <v>463070.15</v>
      </c>
      <c r="G20" s="15">
        <v>463070.15</v>
      </c>
      <c r="H20" s="15">
        <f t="shared" ref="H20" si="15">E20-F20</f>
        <v>144092.20000000007</v>
      </c>
    </row>
    <row r="21" spans="1:8" x14ac:dyDescent="0.2">
      <c r="A21" s="4"/>
      <c r="B21" s="22"/>
      <c r="C21" s="15"/>
      <c r="D21" s="15"/>
      <c r="E21" s="15"/>
      <c r="F21" s="15"/>
      <c r="G21" s="15"/>
      <c r="H21" s="15"/>
    </row>
    <row r="22" spans="1:8" x14ac:dyDescent="0.2">
      <c r="A22" s="4"/>
      <c r="B22" s="25"/>
      <c r="C22" s="16"/>
      <c r="D22" s="16"/>
      <c r="E22" s="16"/>
      <c r="F22" s="16"/>
      <c r="G22" s="16"/>
      <c r="H22" s="16"/>
    </row>
    <row r="23" spans="1:8" x14ac:dyDescent="0.2">
      <c r="A23" s="26"/>
      <c r="B23" s="47" t="s">
        <v>53</v>
      </c>
      <c r="C23" s="23">
        <f t="shared" ref="C23:H23" si="16">SUM(C7:C22)</f>
        <v>21722196.200000003</v>
      </c>
      <c r="D23" s="23">
        <f t="shared" si="16"/>
        <v>400000.00000000006</v>
      </c>
      <c r="E23" s="23">
        <f t="shared" si="16"/>
        <v>22122196.200000003</v>
      </c>
      <c r="F23" s="23">
        <f t="shared" si="16"/>
        <v>16655310.169999998</v>
      </c>
      <c r="G23" s="23">
        <f t="shared" si="16"/>
        <v>16624142.73</v>
      </c>
      <c r="H23" s="23">
        <f t="shared" si="16"/>
        <v>5466886.0300000012</v>
      </c>
    </row>
    <row r="26" spans="1:8" ht="45" customHeight="1" x14ac:dyDescent="0.2">
      <c r="A26" s="52" t="s">
        <v>145</v>
      </c>
      <c r="B26" s="53"/>
      <c r="C26" s="53"/>
      <c r="D26" s="53"/>
      <c r="E26" s="53"/>
      <c r="F26" s="53"/>
      <c r="G26" s="53"/>
      <c r="H26" s="54"/>
    </row>
    <row r="28" spans="1:8" x14ac:dyDescent="0.2">
      <c r="A28" s="57" t="s">
        <v>54</v>
      </c>
      <c r="B28" s="58"/>
      <c r="C28" s="52" t="s">
        <v>60</v>
      </c>
      <c r="D28" s="53"/>
      <c r="E28" s="53"/>
      <c r="F28" s="53"/>
      <c r="G28" s="54"/>
      <c r="H28" s="55" t="s">
        <v>59</v>
      </c>
    </row>
    <row r="29" spans="1:8" ht="22.5" x14ac:dyDescent="0.2">
      <c r="A29" s="59"/>
      <c r="B29" s="60"/>
      <c r="C29" s="9" t="s">
        <v>55</v>
      </c>
      <c r="D29" s="9" t="s">
        <v>125</v>
      </c>
      <c r="E29" s="9" t="s">
        <v>56</v>
      </c>
      <c r="F29" s="9" t="s">
        <v>57</v>
      </c>
      <c r="G29" s="9" t="s">
        <v>58</v>
      </c>
      <c r="H29" s="56"/>
    </row>
    <row r="30" spans="1:8" x14ac:dyDescent="0.2">
      <c r="A30" s="61"/>
      <c r="B30" s="62"/>
      <c r="C30" s="10">
        <v>1</v>
      </c>
      <c r="D30" s="10">
        <v>2</v>
      </c>
      <c r="E30" s="10" t="s">
        <v>126</v>
      </c>
      <c r="F30" s="10">
        <v>4</v>
      </c>
      <c r="G30" s="10">
        <v>5</v>
      </c>
      <c r="H30" s="10" t="s">
        <v>127</v>
      </c>
    </row>
    <row r="31" spans="1:8" x14ac:dyDescent="0.2">
      <c r="A31" s="28"/>
      <c r="B31" s="29"/>
      <c r="C31" s="33"/>
      <c r="D31" s="33"/>
      <c r="E31" s="33"/>
      <c r="F31" s="33"/>
      <c r="G31" s="33"/>
      <c r="H31" s="33"/>
    </row>
    <row r="32" spans="1:8" x14ac:dyDescent="0.2">
      <c r="A32" s="4" t="s">
        <v>8</v>
      </c>
      <c r="B32" s="2"/>
      <c r="C32" s="34">
        <v>0</v>
      </c>
      <c r="D32" s="34">
        <v>0</v>
      </c>
      <c r="E32" s="34">
        <f>C32+D32</f>
        <v>0</v>
      </c>
      <c r="F32" s="34">
        <v>0</v>
      </c>
      <c r="G32" s="34">
        <v>0</v>
      </c>
      <c r="H32" s="34">
        <f>E32-F32</f>
        <v>0</v>
      </c>
    </row>
    <row r="33" spans="1:8" x14ac:dyDescent="0.2">
      <c r="A33" s="4" t="s">
        <v>9</v>
      </c>
      <c r="B33" s="2"/>
      <c r="C33" s="34">
        <v>0</v>
      </c>
      <c r="D33" s="34">
        <v>0</v>
      </c>
      <c r="E33" s="34">
        <f t="shared" ref="E33:E35" si="17">C33+D33</f>
        <v>0</v>
      </c>
      <c r="F33" s="34">
        <v>0</v>
      </c>
      <c r="G33" s="34">
        <v>0</v>
      </c>
      <c r="H33" s="34">
        <f t="shared" ref="H33:H35" si="18">E33-F33</f>
        <v>0</v>
      </c>
    </row>
    <row r="34" spans="1:8" x14ac:dyDescent="0.2">
      <c r="A34" s="4" t="s">
        <v>10</v>
      </c>
      <c r="B34" s="2"/>
      <c r="C34" s="34">
        <v>0</v>
      </c>
      <c r="D34" s="34">
        <v>0</v>
      </c>
      <c r="E34" s="34">
        <f t="shared" si="17"/>
        <v>0</v>
      </c>
      <c r="F34" s="34">
        <v>0</v>
      </c>
      <c r="G34" s="34">
        <v>0</v>
      </c>
      <c r="H34" s="34">
        <f t="shared" si="18"/>
        <v>0</v>
      </c>
    </row>
    <row r="35" spans="1:8" x14ac:dyDescent="0.2">
      <c r="A35" s="4" t="s">
        <v>11</v>
      </c>
      <c r="B35" s="2"/>
      <c r="C35" s="34">
        <v>0</v>
      </c>
      <c r="D35" s="34">
        <v>0</v>
      </c>
      <c r="E35" s="34">
        <f t="shared" si="17"/>
        <v>0</v>
      </c>
      <c r="F35" s="34">
        <v>0</v>
      </c>
      <c r="G35" s="34">
        <v>0</v>
      </c>
      <c r="H35" s="34">
        <f t="shared" si="18"/>
        <v>0</v>
      </c>
    </row>
    <row r="36" spans="1:8" x14ac:dyDescent="0.2">
      <c r="A36" s="4"/>
      <c r="B36" s="2"/>
      <c r="C36" s="35"/>
      <c r="D36" s="35"/>
      <c r="E36" s="35"/>
      <c r="F36" s="35"/>
      <c r="G36" s="35"/>
      <c r="H36" s="35"/>
    </row>
    <row r="37" spans="1:8" x14ac:dyDescent="0.2">
      <c r="A37" s="26"/>
      <c r="B37" s="47" t="s">
        <v>53</v>
      </c>
      <c r="C37" s="23">
        <f>SUM(C32:C36)</f>
        <v>0</v>
      </c>
      <c r="D37" s="23">
        <f>SUM(D32:D36)</f>
        <v>0</v>
      </c>
      <c r="E37" s="23">
        <f>SUM(E32:E35)</f>
        <v>0</v>
      </c>
      <c r="F37" s="23">
        <f>SUM(F32:F35)</f>
        <v>0</v>
      </c>
      <c r="G37" s="23">
        <f>SUM(G32:G35)</f>
        <v>0</v>
      </c>
      <c r="H37" s="23">
        <f>SUM(H32:H35)</f>
        <v>0</v>
      </c>
    </row>
    <row r="40" spans="1:8" ht="45" customHeight="1" x14ac:dyDescent="0.2">
      <c r="A40" s="52" t="s">
        <v>146</v>
      </c>
      <c r="B40" s="53"/>
      <c r="C40" s="53"/>
      <c r="D40" s="53"/>
      <c r="E40" s="53"/>
      <c r="F40" s="53"/>
      <c r="G40" s="53"/>
      <c r="H40" s="54"/>
    </row>
    <row r="41" spans="1:8" x14ac:dyDescent="0.2">
      <c r="A41" s="57" t="s">
        <v>54</v>
      </c>
      <c r="B41" s="58"/>
      <c r="C41" s="52" t="s">
        <v>60</v>
      </c>
      <c r="D41" s="53"/>
      <c r="E41" s="53"/>
      <c r="F41" s="53"/>
      <c r="G41" s="54"/>
      <c r="H41" s="55" t="s">
        <v>59</v>
      </c>
    </row>
    <row r="42" spans="1:8" ht="22.5" x14ac:dyDescent="0.2">
      <c r="A42" s="59"/>
      <c r="B42" s="60"/>
      <c r="C42" s="9" t="s">
        <v>55</v>
      </c>
      <c r="D42" s="9" t="s">
        <v>125</v>
      </c>
      <c r="E42" s="9" t="s">
        <v>56</v>
      </c>
      <c r="F42" s="9" t="s">
        <v>57</v>
      </c>
      <c r="G42" s="9" t="s">
        <v>58</v>
      </c>
      <c r="H42" s="56"/>
    </row>
    <row r="43" spans="1:8" x14ac:dyDescent="0.2">
      <c r="A43" s="61"/>
      <c r="B43" s="62"/>
      <c r="C43" s="10">
        <v>1</v>
      </c>
      <c r="D43" s="10">
        <v>2</v>
      </c>
      <c r="E43" s="10" t="s">
        <v>126</v>
      </c>
      <c r="F43" s="10">
        <v>4</v>
      </c>
      <c r="G43" s="10">
        <v>5</v>
      </c>
      <c r="H43" s="10" t="s">
        <v>127</v>
      </c>
    </row>
    <row r="44" spans="1:8" x14ac:dyDescent="0.2">
      <c r="A44" s="28"/>
      <c r="B44" s="29"/>
      <c r="C44" s="33"/>
      <c r="D44" s="33"/>
      <c r="E44" s="33"/>
      <c r="F44" s="33"/>
      <c r="G44" s="33"/>
      <c r="H44" s="33"/>
    </row>
    <row r="45" spans="1:8" ht="22.5" x14ac:dyDescent="0.2">
      <c r="A45" s="4"/>
      <c r="B45" s="31" t="s">
        <v>13</v>
      </c>
      <c r="C45" s="34">
        <v>0</v>
      </c>
      <c r="D45" s="34">
        <v>0</v>
      </c>
      <c r="E45" s="34">
        <f>C45+D45</f>
        <v>0</v>
      </c>
      <c r="F45" s="34">
        <v>0</v>
      </c>
      <c r="G45" s="34">
        <v>0</v>
      </c>
      <c r="H45" s="34">
        <f>E45-F45</f>
        <v>0</v>
      </c>
    </row>
    <row r="46" spans="1:8" x14ac:dyDescent="0.2">
      <c r="A46" s="4"/>
      <c r="B46" s="31"/>
      <c r="C46" s="34"/>
      <c r="D46" s="34"/>
      <c r="E46" s="34"/>
      <c r="F46" s="34"/>
      <c r="G46" s="34"/>
      <c r="H46" s="34"/>
    </row>
    <row r="47" spans="1:8" x14ac:dyDescent="0.2">
      <c r="A47" s="4"/>
      <c r="B47" s="31" t="s">
        <v>12</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14</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26</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27</v>
      </c>
      <c r="C53" s="34">
        <v>0</v>
      </c>
      <c r="D53" s="34">
        <v>0</v>
      </c>
      <c r="E53" s="34">
        <f>C53+D53</f>
        <v>0</v>
      </c>
      <c r="F53" s="34">
        <v>0</v>
      </c>
      <c r="G53" s="34">
        <v>0</v>
      </c>
      <c r="H53" s="34">
        <f>E53-F53</f>
        <v>0</v>
      </c>
    </row>
    <row r="54" spans="1:8" x14ac:dyDescent="0.2">
      <c r="A54" s="4"/>
      <c r="B54" s="31"/>
      <c r="C54" s="34"/>
      <c r="D54" s="34"/>
      <c r="E54" s="34"/>
      <c r="F54" s="34"/>
      <c r="G54" s="34"/>
      <c r="H54" s="34"/>
    </row>
    <row r="55" spans="1:8" ht="22.5" x14ac:dyDescent="0.2">
      <c r="A55" s="4"/>
      <c r="B55" s="31" t="s">
        <v>34</v>
      </c>
      <c r="C55" s="34">
        <v>0</v>
      </c>
      <c r="D55" s="34">
        <v>0</v>
      </c>
      <c r="E55" s="34">
        <f>C55+D55</f>
        <v>0</v>
      </c>
      <c r="F55" s="34">
        <v>0</v>
      </c>
      <c r="G55" s="34">
        <v>0</v>
      </c>
      <c r="H55" s="34">
        <f>E55-F55</f>
        <v>0</v>
      </c>
    </row>
    <row r="56" spans="1:8" x14ac:dyDescent="0.2">
      <c r="A56" s="4"/>
      <c r="B56" s="31"/>
      <c r="C56" s="34"/>
      <c r="D56" s="34"/>
      <c r="E56" s="34"/>
      <c r="F56" s="34"/>
      <c r="G56" s="34"/>
      <c r="H56" s="34"/>
    </row>
    <row r="57" spans="1:8" x14ac:dyDescent="0.2">
      <c r="A57" s="4"/>
      <c r="B57" s="31" t="s">
        <v>15</v>
      </c>
      <c r="C57" s="34">
        <v>0</v>
      </c>
      <c r="D57" s="34">
        <v>0</v>
      </c>
      <c r="E57" s="34">
        <f>C57+D57</f>
        <v>0</v>
      </c>
      <c r="F57" s="34">
        <v>0</v>
      </c>
      <c r="G57" s="34">
        <v>0</v>
      </c>
      <c r="H57" s="34">
        <f>E57-F57</f>
        <v>0</v>
      </c>
    </row>
    <row r="58" spans="1:8" x14ac:dyDescent="0.2">
      <c r="A58" s="30"/>
      <c r="B58" s="32"/>
      <c r="C58" s="35"/>
      <c r="D58" s="35"/>
      <c r="E58" s="35"/>
      <c r="F58" s="35"/>
      <c r="G58" s="35"/>
      <c r="H58" s="35"/>
    </row>
    <row r="59" spans="1:8" x14ac:dyDescent="0.2">
      <c r="A59" s="26"/>
      <c r="B59" s="47" t="s">
        <v>53</v>
      </c>
      <c r="C59" s="23">
        <f t="shared" ref="C59:H59" si="19">SUM(C45:C57)</f>
        <v>0</v>
      </c>
      <c r="D59" s="23">
        <f t="shared" si="19"/>
        <v>0</v>
      </c>
      <c r="E59" s="23">
        <f t="shared" si="19"/>
        <v>0</v>
      </c>
      <c r="F59" s="23">
        <f t="shared" si="19"/>
        <v>0</v>
      </c>
      <c r="G59" s="23">
        <f t="shared" si="19"/>
        <v>0</v>
      </c>
      <c r="H59" s="23">
        <f t="shared" si="19"/>
        <v>0</v>
      </c>
    </row>
  </sheetData>
  <sheetProtection formatCells="0" formatColumns="0" formatRows="0" insertRows="0" deleteRows="0" autoFilter="0"/>
  <mergeCells count="12">
    <mergeCell ref="A1:H1"/>
    <mergeCell ref="A3:B5"/>
    <mergeCell ref="A26:H26"/>
    <mergeCell ref="A28:B30"/>
    <mergeCell ref="C3:G3"/>
    <mergeCell ref="H3:H4"/>
    <mergeCell ref="A40:H40"/>
    <mergeCell ref="A41:B43"/>
    <mergeCell ref="C41:G41"/>
    <mergeCell ref="H41:H42"/>
    <mergeCell ref="C28:G28"/>
    <mergeCell ref="H28:H29"/>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147</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6100525.8700000001</v>
      </c>
      <c r="D6" s="15">
        <f t="shared" si="0"/>
        <v>2104528.94</v>
      </c>
      <c r="E6" s="15">
        <f t="shared" si="0"/>
        <v>8205054.8100000005</v>
      </c>
      <c r="F6" s="15">
        <f t="shared" si="0"/>
        <v>7356203.3999999994</v>
      </c>
      <c r="G6" s="15">
        <f t="shared" si="0"/>
        <v>7325035.96</v>
      </c>
      <c r="H6" s="15">
        <f t="shared" si="0"/>
        <v>848851.41000000073</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5025794.95</v>
      </c>
      <c r="D9" s="15">
        <v>2054136.69</v>
      </c>
      <c r="E9" s="15">
        <f t="shared" si="1"/>
        <v>7079931.6400000006</v>
      </c>
      <c r="F9" s="15">
        <v>6461373.0499999998</v>
      </c>
      <c r="G9" s="15">
        <v>6430935.0499999998</v>
      </c>
      <c r="H9" s="15">
        <f t="shared" si="2"/>
        <v>618558.59000000078</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1074730.92</v>
      </c>
      <c r="D11" s="15">
        <v>49135.5</v>
      </c>
      <c r="E11" s="15">
        <f t="shared" si="1"/>
        <v>1123866.42</v>
      </c>
      <c r="F11" s="15">
        <v>893573.6</v>
      </c>
      <c r="G11" s="15">
        <v>892844.16</v>
      </c>
      <c r="H11" s="15">
        <f t="shared" si="2"/>
        <v>230292.81999999995</v>
      </c>
    </row>
    <row r="12" spans="1:8" x14ac:dyDescent="0.2">
      <c r="A12" s="38"/>
      <c r="B12" s="42" t="s">
        <v>18</v>
      </c>
      <c r="C12" s="15">
        <v>0</v>
      </c>
      <c r="D12" s="15">
        <v>1256.75</v>
      </c>
      <c r="E12" s="15">
        <f t="shared" si="1"/>
        <v>1256.75</v>
      </c>
      <c r="F12" s="15">
        <v>1256.75</v>
      </c>
      <c r="G12" s="15">
        <v>1256.75</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0</v>
      </c>
      <c r="D14" s="15">
        <v>0</v>
      </c>
      <c r="E14" s="15">
        <f t="shared" si="1"/>
        <v>0</v>
      </c>
      <c r="F14" s="15">
        <v>0</v>
      </c>
      <c r="G14" s="15">
        <v>0</v>
      </c>
      <c r="H14" s="15">
        <f t="shared" si="2"/>
        <v>0</v>
      </c>
    </row>
    <row r="15" spans="1:8" x14ac:dyDescent="0.2">
      <c r="A15" s="40"/>
      <c r="B15" s="42"/>
      <c r="C15" s="15"/>
      <c r="D15" s="15"/>
      <c r="E15" s="15"/>
      <c r="F15" s="15"/>
      <c r="G15" s="15"/>
      <c r="H15" s="15"/>
    </row>
    <row r="16" spans="1:8" x14ac:dyDescent="0.2">
      <c r="A16" s="41" t="s">
        <v>20</v>
      </c>
      <c r="B16" s="43"/>
      <c r="C16" s="15">
        <f t="shared" ref="C16:H16" si="3">SUM(C17:C23)</f>
        <v>15621670.329999998</v>
      </c>
      <c r="D16" s="15">
        <f t="shared" si="3"/>
        <v>-1704528.9400000002</v>
      </c>
      <c r="E16" s="15">
        <f t="shared" si="3"/>
        <v>13917141.390000001</v>
      </c>
      <c r="F16" s="15">
        <f t="shared" si="3"/>
        <v>9299106.7699999996</v>
      </c>
      <c r="G16" s="15">
        <f t="shared" si="3"/>
        <v>9299106.7699999996</v>
      </c>
      <c r="H16" s="15">
        <f t="shared" si="3"/>
        <v>4618034.62</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2499422.7000000002</v>
      </c>
      <c r="D18" s="15">
        <v>-1642833.59</v>
      </c>
      <c r="E18" s="15">
        <f t="shared" ref="E18:E23" si="5">C18+D18</f>
        <v>856589.1100000001</v>
      </c>
      <c r="F18" s="15">
        <v>765171.36</v>
      </c>
      <c r="G18" s="15">
        <v>765171.36</v>
      </c>
      <c r="H18" s="15">
        <f t="shared" si="4"/>
        <v>91417.750000000116</v>
      </c>
    </row>
    <row r="19" spans="1:8" x14ac:dyDescent="0.2">
      <c r="A19" s="38"/>
      <c r="B19" s="42" t="s">
        <v>21</v>
      </c>
      <c r="C19" s="15">
        <v>2049204.65</v>
      </c>
      <c r="D19" s="15">
        <v>37624.699999999997</v>
      </c>
      <c r="E19" s="15">
        <f t="shared" si="5"/>
        <v>2086829.3499999999</v>
      </c>
      <c r="F19" s="15">
        <v>1559026.8</v>
      </c>
      <c r="G19" s="15">
        <v>1559026.8</v>
      </c>
      <c r="H19" s="15">
        <f t="shared" si="4"/>
        <v>527802.54999999981</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3682334.68</v>
      </c>
      <c r="D21" s="15">
        <v>63850.879999999997</v>
      </c>
      <c r="E21" s="15">
        <f t="shared" si="5"/>
        <v>3746185.56</v>
      </c>
      <c r="F21" s="15">
        <v>2579287.5</v>
      </c>
      <c r="G21" s="15">
        <v>2579287.5</v>
      </c>
      <c r="H21" s="15">
        <f t="shared" si="4"/>
        <v>1166898.06</v>
      </c>
    </row>
    <row r="22" spans="1:8" x14ac:dyDescent="0.2">
      <c r="A22" s="38"/>
      <c r="B22" s="42" t="s">
        <v>48</v>
      </c>
      <c r="C22" s="15">
        <v>4266880.68</v>
      </c>
      <c r="D22" s="15">
        <v>117215.62</v>
      </c>
      <c r="E22" s="15">
        <f t="shared" si="5"/>
        <v>4384096.3</v>
      </c>
      <c r="F22" s="15">
        <v>2657851.9300000002</v>
      </c>
      <c r="G22" s="15">
        <v>2657851.9300000002</v>
      </c>
      <c r="H22" s="15">
        <f t="shared" si="4"/>
        <v>1726244.3699999996</v>
      </c>
    </row>
    <row r="23" spans="1:8" x14ac:dyDescent="0.2">
      <c r="A23" s="38"/>
      <c r="B23" s="42" t="s">
        <v>4</v>
      </c>
      <c r="C23" s="15">
        <v>3123827.62</v>
      </c>
      <c r="D23" s="15">
        <v>-280386.55</v>
      </c>
      <c r="E23" s="15">
        <f t="shared" si="5"/>
        <v>2843441.0700000003</v>
      </c>
      <c r="F23" s="15">
        <v>1737769.18</v>
      </c>
      <c r="G23" s="15">
        <v>1737769.18</v>
      </c>
      <c r="H23" s="15">
        <f t="shared" si="4"/>
        <v>1105671.8900000004</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21722196.199999999</v>
      </c>
      <c r="D42" s="23">
        <f t="shared" si="12"/>
        <v>399999.99999999977</v>
      </c>
      <c r="E42" s="23">
        <f t="shared" si="12"/>
        <v>22122196.200000003</v>
      </c>
      <c r="F42" s="23">
        <f t="shared" si="12"/>
        <v>16655310.169999998</v>
      </c>
      <c r="G42" s="23">
        <f t="shared" si="12"/>
        <v>16624142.73</v>
      </c>
      <c r="H42" s="23">
        <f t="shared" si="12"/>
        <v>5466886.0300000012</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DIF2</cp:lastModifiedBy>
  <cp:lastPrinted>2018-03-08T21:21:25Z</cp:lastPrinted>
  <dcterms:created xsi:type="dcterms:W3CDTF">2014-02-10T03:37:14Z</dcterms:created>
  <dcterms:modified xsi:type="dcterms:W3CDTF">2022-10-31T18:25:12Z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