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1840" windowHeight="12450"/>
  </bookViews>
  <sheets>
    <sheet name="EFE" sheetId="2" r:id="rId1"/>
  </sheets>
  <definedNames>
    <definedName name="_xlnm._FilterDatabase" localSheetId="0" hidden="1">EFE!#REF!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/>
  <c r="C49" i="2"/>
  <c r="C48" i="2" s="1"/>
  <c r="B49" i="2"/>
  <c r="B48" i="2"/>
  <c r="B59" i="2" s="1"/>
  <c r="C45" i="2"/>
  <c r="C41" i="2"/>
  <c r="B41" i="2"/>
  <c r="C36" i="2"/>
  <c r="B36" i="2"/>
  <c r="B45" i="2" s="1"/>
  <c r="C16" i="2"/>
  <c r="B16" i="2"/>
  <c r="C4" i="2"/>
  <c r="C33" i="2" s="1"/>
  <c r="B4" i="2"/>
  <c r="B33" i="2" s="1"/>
  <c r="C59" i="2" l="1"/>
  <c r="C61" i="2" s="1"/>
  <c r="B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<sst xmlns="http://schemas.openxmlformats.org/spreadsheetml/2006/main" count="58" uniqueCount="50">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</sst>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2" fontId="2" fillId="0" borderId="4" xfId="8" applyNumberFormat="1" applyFont="1" applyFill="1" applyBorder="1" applyAlignment="1" applyProtection="1">
      <alignment vertical="top" wrapText="1"/>
      <protection locked="0"/>
    </xf>
    <xf numFmtId="2" fontId="3" fillId="0" borderId="4" xfId="8" applyNumberFormat="1" applyFont="1" applyFill="1" applyBorder="1" applyAlignment="1" applyProtection="1">
      <alignment vertical="top" wrapText="1"/>
      <protection locked="0"/>
    </xf>
    <xf numFmtId="2" fontId="3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67" zoomScaleNormal="100" workbookViewId="0">
      <selection activeCell="F12" sqref="F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11329688.52</v>
      </c>
      <c r="C4" s="18">
        <f>SUM(C5:C14)</f>
        <v>23821070.390000001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0</v>
      </c>
    </row>
    <row r="9" spans="1:3" ht="11.25" customHeight="1" x14ac:dyDescent="0.2">
      <c r="A9" s="7" t="s">
        <v>7</v>
      </c>
      <c r="B9" s="19">
        <v>0</v>
      </c>
      <c r="C9" s="19">
        <v>0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1624228.5</v>
      </c>
      <c r="C11" s="19">
        <v>1816070.43</v>
      </c>
    </row>
    <row r="12" spans="1:3" ht="22.5" x14ac:dyDescent="0.2">
      <c r="A12" s="7" t="s">
        <v>10</v>
      </c>
      <c r="B12" s="19">
        <v>0</v>
      </c>
      <c r="C12" s="19">
        <v>0</v>
      </c>
    </row>
    <row r="13" spans="1:3" ht="11.25" customHeight="1" x14ac:dyDescent="0.2">
      <c r="A13" s="7" t="s">
        <v>11</v>
      </c>
      <c r="B13" s="19">
        <v>9705460.0199999996</v>
      </c>
      <c r="C13" s="19">
        <v>22004999.960000001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16001667.65</v>
      </c>
      <c r="C16" s="18">
        <f>SUM(C17:C32)</f>
        <v>22436037.039999999</v>
      </c>
    </row>
    <row r="17" spans="1:3" ht="11.25" customHeight="1" x14ac:dyDescent="0.2">
      <c r="A17" s="7" t="s">
        <v>14</v>
      </c>
      <c r="B17" s="19">
        <v>12562362.529999999</v>
      </c>
      <c r="C17" s="19">
        <v>17677696.879999999</v>
      </c>
    </row>
    <row r="18" spans="1:3" ht="11.25" customHeight="1" x14ac:dyDescent="0.2">
      <c r="A18" s="7" t="s">
        <v>15</v>
      </c>
      <c r="B18" s="19">
        <v>981824.07</v>
      </c>
      <c r="C18" s="19">
        <v>1062090.1299999999</v>
      </c>
    </row>
    <row r="19" spans="1:3" ht="11.25" customHeight="1" x14ac:dyDescent="0.2">
      <c r="A19" s="7" t="s">
        <v>16</v>
      </c>
      <c r="B19" s="19">
        <v>1846742.16</v>
      </c>
      <c r="C19" s="19">
        <v>2210033.5</v>
      </c>
    </row>
    <row r="20" spans="1:3" ht="11.25" customHeight="1" x14ac:dyDescent="0.2">
      <c r="A20" s="7" t="s">
        <v>17</v>
      </c>
      <c r="B20" s="19">
        <v>0</v>
      </c>
      <c r="C20" s="19">
        <v>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610738.89</v>
      </c>
      <c r="C23" s="19">
        <v>1486216.53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0</v>
      </c>
      <c r="C31" s="19">
        <v>0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-4671979.1300000008</v>
      </c>
      <c r="C33" s="18">
        <f>C4-C16</f>
        <v>1385033.3500000015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19"/>
      <c r="C40" s="19"/>
    </row>
    <row r="41" spans="1:3" ht="11.25" customHeight="1" x14ac:dyDescent="0.2">
      <c r="A41" s="6" t="s">
        <v>13</v>
      </c>
      <c r="B41" s="18">
        <f>SUM(B42:B44)</f>
        <v>15999</v>
      </c>
      <c r="C41" s="18">
        <f>SUM(C42:C44)</f>
        <v>67816.72</v>
      </c>
    </row>
    <row r="42" spans="1:3" ht="11.25" customHeight="1" x14ac:dyDescent="0.2">
      <c r="A42" s="7" t="s">
        <v>32</v>
      </c>
      <c r="B42" s="19">
        <v>0</v>
      </c>
      <c r="C42" s="19">
        <v>0</v>
      </c>
    </row>
    <row r="43" spans="1:3" ht="11.25" customHeight="1" x14ac:dyDescent="0.2">
      <c r="A43" s="7" t="s">
        <v>33</v>
      </c>
      <c r="B43" s="19">
        <v>15999</v>
      </c>
      <c r="C43" s="19">
        <v>67816.72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-15999</v>
      </c>
      <c r="C45" s="18">
        <f>C36-C41</f>
        <v>-67816.72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4365984.99</v>
      </c>
      <c r="C48" s="18">
        <f>SUM(C49+C52)</f>
        <v>0</v>
      </c>
    </row>
    <row r="49" spans="1:3" ht="11.25" customHeight="1" x14ac:dyDescent="0.2">
      <c r="A49" s="7" t="s">
        <v>38</v>
      </c>
      <c r="B49" s="19">
        <f>B50+B51</f>
        <v>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0</v>
      </c>
      <c r="C51" s="19">
        <v>0</v>
      </c>
    </row>
    <row r="52" spans="1:3" ht="11.25" customHeight="1" x14ac:dyDescent="0.2">
      <c r="A52" s="7" t="s">
        <v>41</v>
      </c>
      <c r="B52" s="19">
        <v>4365984.99</v>
      </c>
      <c r="C52" s="19">
        <v>0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0</v>
      </c>
      <c r="C54" s="18">
        <f>SUM(C55+C58)</f>
        <v>936207.18</v>
      </c>
    </row>
    <row r="55" spans="1:3" ht="11.25" customHeight="1" x14ac:dyDescent="0.2">
      <c r="A55" s="7" t="s">
        <v>42</v>
      </c>
      <c r="B55" s="19">
        <f>SUM(B56+B57)</f>
        <v>0</v>
      </c>
      <c r="C55" s="19">
        <f>SUM(C56+C57)</f>
        <v>0</v>
      </c>
    </row>
    <row r="56" spans="1:3" ht="11.25" customHeight="1" x14ac:dyDescent="0.2">
      <c r="A56" s="7" t="s">
        <v>39</v>
      </c>
      <c r="B56" s="19">
        <v>0</v>
      </c>
      <c r="C56" s="19">
        <v>0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0</v>
      </c>
      <c r="C58" s="19">
        <v>936207.18</v>
      </c>
    </row>
    <row r="59" spans="1:3" ht="11.25" customHeight="1" x14ac:dyDescent="0.2">
      <c r="A59" s="4" t="s">
        <v>44</v>
      </c>
      <c r="B59" s="18">
        <f>B48-B54</f>
        <v>4365984.99</v>
      </c>
      <c r="C59" s="18">
        <f>C48-C54</f>
        <v>-936207.18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-321993.1400000006</v>
      </c>
      <c r="C61" s="18">
        <f>C59+C45+C33</f>
        <v>381009.45000000147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399516.3</v>
      </c>
      <c r="C63" s="18">
        <v>18506.849999999999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v>77523.16</v>
      </c>
      <c r="C65" s="18">
        <v>399516.3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2012-12-11T20:31:36Z</dcterms:created>
  <dcterms:modified xsi:type="dcterms:W3CDTF">2023-11-10T15:12:19Z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