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CTA2023\2DO TRIMESTRE\DIGITAL\"/>
    </mc:Choice>
  </mc:AlternateContent>
  <bookViews>
    <workbookView xWindow="0" yWindow="0" windowWidth="11475" windowHeight="8700" tabRatio="885" activeTab="3"/>
  </bookViews>
  <sheets>
    <sheet name="COG" sheetId="6" r:id="rId1"/>
    <sheet name="CTG" sheetId="8" r:id="rId2"/>
    <sheet name="CA" sheetId="4" r:id="rId3"/>
    <sheet name="CFG" sheetId="5" r:id="rId4"/>
  </sheets>
  <definedNames>
    <definedName name="_xlnm._FilterDatabase" localSheetId="3" hidden="1">CFG!$A$3:$G$40</definedName>
    <definedName name="_xlnm._FilterDatabase" localSheetId="0" hidden="1">COG!$A$4:$A$77</definedName>
  </definedNames>
  <calcPr calcId="162913"/>
</workbook>
</file>

<file path=xl/calcChain.xml><?xml version="1.0" encoding="utf-8"?>
<calcChain xmlns="http://schemas.openxmlformats.org/spreadsheetml/2006/main">
  <c r="G46" i="4" l="1"/>
  <c r="F46" i="4"/>
  <c r="E46" i="4"/>
  <c r="D46" i="4"/>
  <c r="C46" i="4"/>
  <c r="B46" i="4"/>
  <c r="D40" i="5"/>
  <c r="G40" i="5" s="1"/>
  <c r="D39" i="5"/>
  <c r="G39" i="5" s="1"/>
  <c r="D38" i="5"/>
  <c r="D36" i="5" s="1"/>
  <c r="D37" i="5"/>
  <c r="G37" i="5" s="1"/>
  <c r="F36" i="5"/>
  <c r="E36" i="5"/>
  <c r="C36" i="5"/>
  <c r="B36" i="5"/>
  <c r="D34" i="5"/>
  <c r="G34" i="5" s="1"/>
  <c r="D33" i="5"/>
  <c r="G33" i="5" s="1"/>
  <c r="D32" i="5"/>
  <c r="G32" i="5" s="1"/>
  <c r="D31" i="5"/>
  <c r="G31" i="5" s="1"/>
  <c r="D30" i="5"/>
  <c r="G30" i="5" s="1"/>
  <c r="D29" i="5"/>
  <c r="G29" i="5" s="1"/>
  <c r="D28" i="5"/>
  <c r="G28" i="5" s="1"/>
  <c r="D27" i="5"/>
  <c r="G27" i="5" s="1"/>
  <c r="D26" i="5"/>
  <c r="G26" i="5" s="1"/>
  <c r="F25" i="5"/>
  <c r="E25" i="5"/>
  <c r="D25" i="5"/>
  <c r="C25" i="5"/>
  <c r="B25" i="5"/>
  <c r="D23" i="5"/>
  <c r="G23" i="5" s="1"/>
  <c r="D22" i="5"/>
  <c r="G22" i="5" s="1"/>
  <c r="D21" i="5"/>
  <c r="G21" i="5" s="1"/>
  <c r="D20" i="5"/>
  <c r="G20" i="5" s="1"/>
  <c r="D19" i="5"/>
  <c r="G19" i="5" s="1"/>
  <c r="D18" i="5"/>
  <c r="G18" i="5" s="1"/>
  <c r="D17" i="5"/>
  <c r="D16" i="5" s="1"/>
  <c r="F16" i="5"/>
  <c r="E16" i="5"/>
  <c r="C16" i="5"/>
  <c r="B16" i="5"/>
  <c r="D14" i="5"/>
  <c r="G14" i="5" s="1"/>
  <c r="D13" i="5"/>
  <c r="G13" i="5" s="1"/>
  <c r="D12" i="5"/>
  <c r="G12" i="5" s="1"/>
  <c r="D11" i="5"/>
  <c r="G11" i="5" s="1"/>
  <c r="D10" i="5"/>
  <c r="G10" i="5" s="1"/>
  <c r="D9" i="5"/>
  <c r="G9" i="5" s="1"/>
  <c r="D8" i="5"/>
  <c r="D6" i="5" s="1"/>
  <c r="D7" i="5"/>
  <c r="G7" i="5" s="1"/>
  <c r="F6" i="5"/>
  <c r="E6" i="5"/>
  <c r="C6" i="5"/>
  <c r="B6" i="5"/>
  <c r="G82" i="4"/>
  <c r="F82" i="4"/>
  <c r="E82" i="4"/>
  <c r="D82" i="4"/>
  <c r="C82" i="4"/>
  <c r="B82" i="4"/>
  <c r="D80" i="4"/>
  <c r="G80" i="4" s="1"/>
  <c r="D78" i="4"/>
  <c r="G78" i="4" s="1"/>
  <c r="D76" i="4"/>
  <c r="G76" i="4" s="1"/>
  <c r="D74" i="4"/>
  <c r="G74" i="4" s="1"/>
  <c r="D72" i="4"/>
  <c r="G72" i="4" s="1"/>
  <c r="D70" i="4"/>
  <c r="G70" i="4" s="1"/>
  <c r="D68" i="4"/>
  <c r="G68" i="4" s="1"/>
  <c r="G60" i="4"/>
  <c r="F60" i="4"/>
  <c r="E60" i="4"/>
  <c r="D60" i="4"/>
  <c r="C60" i="4"/>
  <c r="B60" i="4"/>
  <c r="D58" i="4"/>
  <c r="G58" i="4" s="1"/>
  <c r="D57" i="4"/>
  <c r="G57" i="4" s="1"/>
  <c r="D56" i="4"/>
  <c r="G56" i="4" s="1"/>
  <c r="D55" i="4"/>
  <c r="G55" i="4" s="1"/>
  <c r="G44" i="4"/>
  <c r="D44" i="4"/>
  <c r="G43" i="4"/>
  <c r="D43" i="4"/>
  <c r="D42" i="4"/>
  <c r="G42" i="4" s="1"/>
  <c r="D41" i="4"/>
  <c r="G41" i="4" s="1"/>
  <c r="G40" i="4"/>
  <c r="D40" i="4"/>
  <c r="D39" i="4"/>
  <c r="G39" i="4" s="1"/>
  <c r="D38" i="4"/>
  <c r="G38" i="4" s="1"/>
  <c r="D37" i="4"/>
  <c r="G37" i="4" s="1"/>
  <c r="G36" i="4"/>
  <c r="D36" i="4"/>
  <c r="D35" i="4"/>
  <c r="G35" i="4" s="1"/>
  <c r="D34" i="4"/>
  <c r="G34" i="4" s="1"/>
  <c r="D33" i="4"/>
  <c r="G33" i="4" s="1"/>
  <c r="G32" i="4"/>
  <c r="D32" i="4"/>
  <c r="D31" i="4"/>
  <c r="G31" i="4" s="1"/>
  <c r="D30" i="4"/>
  <c r="G30" i="4" s="1"/>
  <c r="D29" i="4"/>
  <c r="G29" i="4" s="1"/>
  <c r="G28" i="4"/>
  <c r="D28" i="4"/>
  <c r="D27" i="4"/>
  <c r="G27" i="4" s="1"/>
  <c r="D26" i="4"/>
  <c r="G26" i="4" s="1"/>
  <c r="D25" i="4"/>
  <c r="G25" i="4" s="1"/>
  <c r="G24" i="4"/>
  <c r="D24" i="4"/>
  <c r="D23" i="4"/>
  <c r="G23" i="4" s="1"/>
  <c r="D22" i="4"/>
  <c r="G22" i="4" s="1"/>
  <c r="D21" i="4"/>
  <c r="G21" i="4" s="1"/>
  <c r="G20" i="4"/>
  <c r="D20" i="4"/>
  <c r="D19" i="4"/>
  <c r="G19" i="4" s="1"/>
  <c r="D18" i="4"/>
  <c r="G18" i="4" s="1"/>
  <c r="D17" i="4"/>
  <c r="G17" i="4" s="1"/>
  <c r="G16" i="4"/>
  <c r="D16" i="4"/>
  <c r="D15" i="4"/>
  <c r="G15" i="4" s="1"/>
  <c r="D14" i="4"/>
  <c r="G14" i="4" s="1"/>
  <c r="D13" i="4"/>
  <c r="G13" i="4" s="1"/>
  <c r="G12" i="4"/>
  <c r="D12" i="4"/>
  <c r="D11" i="4"/>
  <c r="G11" i="4" s="1"/>
  <c r="D10" i="4"/>
  <c r="G10" i="4" s="1"/>
  <c r="D9" i="4"/>
  <c r="G9" i="4" s="1"/>
  <c r="G8" i="4"/>
  <c r="D8" i="4"/>
  <c r="D7" i="4"/>
  <c r="G7" i="4" s="1"/>
  <c r="G38" i="5" l="1"/>
  <c r="G36" i="5" s="1"/>
  <c r="G25" i="5"/>
  <c r="G17" i="5"/>
  <c r="G16" i="5" s="1"/>
  <c r="G8" i="5"/>
  <c r="G6" i="5" s="1"/>
</calcChain>
</file>

<file path=xl/sharedStrings.xml><?xml version="1.0" encoding="utf-8"?>
<sst xmlns="http://schemas.openxmlformats.org/spreadsheetml/2006/main" count="234" uniqueCount="173">
  <si>
    <t>Egresos</t>
  </si>
  <si>
    <t>Concepto</t>
  </si>
  <si>
    <t>Aprobado</t>
  </si>
  <si>
    <t>Ampliaciones/ (Reducciones)</t>
  </si>
  <si>
    <t>Modificado</t>
  </si>
  <si>
    <t>Devengado</t>
  </si>
  <si>
    <t>Pagado</t>
  </si>
  <si>
    <t>Subejercicio</t>
  </si>
  <si>
    <t>3 = (1 + 2 )</t>
  </si>
  <si>
    <t>6 = ( 3 - 4 )</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</si>
  <si>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</si>
  <si>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</si>
  <si>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</si>
  <si>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</si>
  <si>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</si>
  <si>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</si>
  <si>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</si>
  <si>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</si>
  <si>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</si>
  <si>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</si>
  <si>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</si>
  <si>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</si>
  <si>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</si>
  <si>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</si>
  <si>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</si>
  <si>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</si>
  <si>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</si>
  <si>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</si>
  <si>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</si>
  <si>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</si>
  <si>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</si>
  <si>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</si>
  <si>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</si>
  <si>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</si>
  <si>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</si>
  <si>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</si>
  <si>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</si>
  <si>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</si>
  <si>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</si>
  <si>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</si>
  <si>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</si>
  <si>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</si>
  <si>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</si>
  <si>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</si>
  <si>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</si>
  <si>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</si>
  <si>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</si>
  <si>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</si>
  <si>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</si>
  <si>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</si>
  <si>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</si>
  <si>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</si>
  <si>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</si>
  <si>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</si>
  <si>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</si>
  <si>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</si>
  <si>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</si>
  <si>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</si>
  <si>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</si>
  <si>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</si>
  <si>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</si>
  <si>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</si>
  <si>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</si>
  <si>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</si>
  <si>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</si>
  <si>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</si>
  <si>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</si>
  <si>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</si>
  <si>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</si>
  <si>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</si>
  <si>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</si>
  <si>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</si>
  <si>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</si>
  <si>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</si>
  <si>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</si>
  <si>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</si>
  <si>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</si>
  <si>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Total del Gasto</t>
  </si>
  <si>
    <t>Gasto Corriente</t>
  </si>
  <si>
    <t>Gasto de Capital</t>
  </si>
  <si>
    <t>Amortización de la Deuda y Disminución de Pasivos</t>
  </si>
  <si>
    <t>Poder Ejecutivo</t>
  </si>
  <si>
    <t>Poder Legislativo</t>
  </si>
  <si>
    <t>Poder Judicial</t>
  </si>
  <si>
    <t>Órganos Autónomos</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</si>
  <si>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</si>
  <si>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</si>
  <si>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</si>
  <si>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</si>
  <si>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</si>
  <si>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</si>
  <si>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</si>
  <si>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Gobierno</t>
  </si>
  <si>
    <t>Legislación</t>
  </si>
  <si>
    <t>Justicia</t>
  </si>
  <si>
    <t>Coordinación de la Politica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</si>
  <si>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</si>
  <si>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</si>
  <si>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</si>
  <si>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</si>
  <si>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</si>
  <si>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</si>
  <si>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</si>
  <si>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</si>
  <si>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</si>
  <si>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</si>
  <si>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</si>
  <si>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</si>
  <si>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</si>
  <si>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</si>
  <si>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</si>
  <si>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</si>
  <si>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</si>
  <si>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</si>
  <si>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</si>
  <si>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</si>
  <si>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</si>
  <si>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</si>
  <si>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</si>
  <si>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Pública / Costo Financiero de la Deuda</t>
  </si>
  <si>
    <t>Transferencias, Participaciones y Aportaciones Entre Diferentes Niveles y Ordenes de Gobierno</t>
  </si>
  <si>
    <t>Saneamiento del Sistema Financiero</t>
  </si>
  <si>
    <t>Adeudos de Ejercicios Fiscales Anteriores</t>
  </si>
  <si>
    <t>Inversiones Financieras y Otras Provisiones</t>
  </si>
  <si>
    <t>Participaciones y Aportaciones</t>
  </si>
  <si>
    <t>Materiales y Suministros</t>
  </si>
  <si>
    <t>Transferencias, Asignaciones, Subsidios y Otras Ayudas</t>
  </si>
  <si>
    <t>Bienes Muebles, Inmuebles e Intangibles</t>
  </si>
  <si>
    <t>“Bajo protesta de decir verdad declaramos que los Estados Financieros y sus notas, son razonablemente correctos y son responsabilidad del emisor”</t>
  </si>
  <si>
    <t>MUNICIPIO DE SANTA CRUZ DE JUVENTINO ROSAS GTO
Estado Analítico del Ejercicio del Presupuesto de Egresos
Clasificación Económica (por Tipo de Gasto)
Del 01 de Enero al 30 de Junio de 2023</t>
  </si>
  <si>
    <t>MUNICIPIO DE SANTA CRUZ DE JUVENTINO ROSAS GTO
Estado Analítico del Ejercicio del Presupuesto de Egresos
Clasificación por Objeto del Gasto (Capítulo y Concepto)
Del 1 de Enero al 30 de Junio de 2023</t>
  </si>
  <si>
    <t>MUNICIPIO DE SANTA CRUZ DE JUVENTINO ROSAS GTO
Estado Analítico del Ejercicio del Presupuesto de Egresos
Clasificación Administrativa
Del 1 de Enero al 30 de Junio de 2023</t>
  </si>
  <si>
    <t>Gobierno (Federal/Estatal/Municipal) de SANTA CRUZ DE JUVENTINO ROSAS GTO
Estado Analítico del Ejercicio del Presupuesto de Egresos
Clasificación Administrativa
Del 1 de Enero al 30 de Junio de 2023</t>
  </si>
  <si>
    <t>Sector Paraestatal del Gobierno (Federal/Estatal/Municipal) de SANT CRUZ DE JUVENTINO ROSAS GTO
Estado Analítico del Ejercicio del Presupuesto de Egresos
Clasificación Administrativa
Del 1 de Enero al 30 de Junio de 2023</t>
  </si>
  <si>
    <t>MUNICIPIO DE SANTA CRUZ DE JUVENTINO ROSAS GTO
Estado Analítico del Ejercicio del Presupuesto de Egresos
Clasificación Funcional (Finalidad y Función)
Del 1 de Enero al 30 de Junio de 2023</t>
  </si>
  <si>
    <t>31111M350010100 OFICINA DE SINDICO Y REG</t>
  </si>
  <si>
    <t>31111M350020100 OFICINA DE PRESIDENTE MU</t>
  </si>
  <si>
    <t>31111M350020200 COORD INSTITUTO MUNICIPA</t>
  </si>
  <si>
    <t>31111M350020300 COORD INSTITUTO MUNICIPA</t>
  </si>
  <si>
    <t>31111M350020400 COORDINACION DE COMUNICA</t>
  </si>
  <si>
    <t>31111M350020500 UNIDAD DE TRANSPARENCIA</t>
  </si>
  <si>
    <t>31111M350020600 DIRECCION DE PLANEACION</t>
  </si>
  <si>
    <t>31111M350030100 OFICINA DE SECRETARIA DE</t>
  </si>
  <si>
    <t>31111M350030200 COORDINACION DE ASUNTOS</t>
  </si>
  <si>
    <t>31111M350030300 COORDINACION DE FISCALIZ</t>
  </si>
  <si>
    <t>31111M350030400 COORDINACION DE PROTECCI</t>
  </si>
  <si>
    <t>31111M350040100 OFICINA DE TESORERIA MUN</t>
  </si>
  <si>
    <t>31111M350040200 COORDINACION DE COMPRAS</t>
  </si>
  <si>
    <t>31111M350040300 COORDINACION DE INGRESOS</t>
  </si>
  <si>
    <t>31111M350040400 DIRECCION DE DESARROLLO</t>
  </si>
  <si>
    <t>31111M350040500 COORDINACION DE SISTEMAS</t>
  </si>
  <si>
    <t>31111M350050100 OFICINA DE LA CONTRALORI</t>
  </si>
  <si>
    <t>31111M350060100 DIRECCION DE SEGURIDAD P</t>
  </si>
  <si>
    <t>31111M350060200 COORD INFRAESTRUCTURA CO</t>
  </si>
  <si>
    <t>31111M350070100 DIRECCION DE OBRAS PUBLI</t>
  </si>
  <si>
    <t>31111M350070200 DIRECCION DE DESARROLLO</t>
  </si>
  <si>
    <t>31111M350070300 COORDINACION DE ECOLOGIA</t>
  </si>
  <si>
    <t>31111M350080100 DIRECCION DE SERVICIOS M</t>
  </si>
  <si>
    <t>31111M350080200 COORD DE LIMPIA PARQUES</t>
  </si>
  <si>
    <t>31111M350080300 ADMINISTRACION DE ALUMBR</t>
  </si>
  <si>
    <t>31111M350080400 ADMINISTRACION DE PANTEO</t>
  </si>
  <si>
    <t>31111M350080500 ADMINISTRACION DE CENTRA</t>
  </si>
  <si>
    <t>31111M350080600 ADMINISTRACION DE RASTRO</t>
  </si>
  <si>
    <t>31111M350080700 ADMINISTRACION DE MERCAD</t>
  </si>
  <si>
    <t>31111M350090100 DIRECCION DESARROLLO SOC</t>
  </si>
  <si>
    <t>31111M350090200 DIRECCION DE DESARROLLO</t>
  </si>
  <si>
    <t>31111M350090300 DIRECCION DE DESARROLLO</t>
  </si>
  <si>
    <t>31111M350090400 COORDINACION DE CEDECOM</t>
  </si>
  <si>
    <t>31111M350090500 COORDINACION DE EDUCACIO</t>
  </si>
  <si>
    <t>31111M350090600 COORDINACION DE SALUD</t>
  </si>
  <si>
    <t>31111M350900100 SISTEMA DESARROLLO INTEG</t>
  </si>
  <si>
    <t>31111M350900200 COMISION MPAL DEL DEPORT</t>
  </si>
  <si>
    <t>31111M350900300 CASA DE LA CULTURA MUNIC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</si>
</sst>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_-[$€-2]* #,##0.00_-;\-[$€-2]* #,##0.00_-;_-[$€-2]* &quot;-&quot;??_-"/>
  </numFmts>
  <fonts count="9" x14ac:knownFonts="1">
    <font>
      <sz val="8"/>
      <color theme="1"/>
      <name val="Arial"/>
      <family val="2"/>
    </font>
    <font>
      <sz val="11"/>
      <color theme="1"/>
      <name val="Calibri"/>
      <family val="2"/>
      <scheme val="minor"/>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
      <b/>
      <sz val="8"/>
      <color theme="1"/>
      <name val="Arial"/>
      <family val="2"/>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4">
    <xf numFmtId="0" fontId="0" fillId="0" borderId="0"/>
    <xf numFmtId="164" fontId="2"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4" fontId="2" fillId="0" borderId="0" applyFont="0" applyFill="0" applyBorder="0" applyAlignment="0" applyProtection="0"/>
    <xf numFmtId="0" fontId="5" fillId="0" borderId="0"/>
    <xf numFmtId="0" fontId="2" fillId="0" borderId="0"/>
    <xf numFmtId="0" fontId="6" fillId="0" borderId="0"/>
    <xf numFmtId="0" fontId="2" fillId="0" borderId="0"/>
    <xf numFmtId="0" fontId="2" fillId="0" borderId="0"/>
    <xf numFmtId="0" fontId="2" fillId="0" borderId="0"/>
    <xf numFmtId="0" fontId="2" fillId="0" borderId="0"/>
    <xf numFmtId="0" fontId="5" fillId="0" borderId="0"/>
    <xf numFmtId="0" fontId="5" fillId="0" borderId="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0" fontId="1" fillId="0" borderId="0"/>
  </cellStyleXfs>
  <cellXfs count="62">
    <xf numFmtId="0" fontId="0" fillId="0" borderId="0" xfId="0"/>
    <xf numFmtId="0" fontId="0" fillId="0" borderId="0" xfId="0" applyProtection="1">
      <protection locked="0"/>
    </xf>
    <xf numFmtId="0" fontId="0" fillId="0" borderId="1" xfId="0" applyBorder="1" applyProtection="1">
      <protection locked="0"/>
    </xf>
    <xf numFmtId="4" fontId="7" fillId="2" borderId="7" xfId="9" applyNumberFormat="1" applyFont="1" applyFill="1" applyBorder="1" applyAlignment="1">
      <alignment horizontal="center" vertical="center" wrapText="1"/>
    </xf>
    <xf numFmtId="0" fontId="7" fillId="2" borderId="7" xfId="9" applyFont="1" applyFill="1" applyBorder="1" applyAlignment="1">
      <alignment horizontal="center" vertical="center" wrapText="1"/>
    </xf>
    <xf numFmtId="4" fontId="3" fillId="0" borderId="12" xfId="0" applyNumberFormat="1" applyFont="1" applyBorder="1" applyProtection="1">
      <protection locked="0"/>
    </xf>
    <xf numFmtId="4" fontId="3" fillId="0" borderId="14" xfId="0" applyNumberFormat="1" applyFont="1" applyBorder="1" applyProtection="1">
      <protection locked="0"/>
    </xf>
    <xf numFmtId="4" fontId="3" fillId="0" borderId="13" xfId="0" applyNumberFormat="1" applyFont="1" applyBorder="1" applyProtection="1">
      <protection locked="0"/>
    </xf>
    <xf numFmtId="0" fontId="3" fillId="0" borderId="12" xfId="0" applyFont="1" applyBorder="1" applyProtection="1">
      <protection locked="0"/>
    </xf>
    <xf numFmtId="0" fontId="3" fillId="0" borderId="14" xfId="0" applyFont="1" applyBorder="1" applyProtection="1">
      <protection locked="0"/>
    </xf>
    <xf numFmtId="0" fontId="3" fillId="0" borderId="13" xfId="0" applyFont="1" applyBorder="1" applyProtection="1">
      <protection locked="0"/>
    </xf>
    <xf numFmtId="0" fontId="3" fillId="0" borderId="3" xfId="9" applyFont="1" applyBorder="1" applyAlignment="1">
      <alignment horizontal="center" vertical="center"/>
    </xf>
    <xf numFmtId="0" fontId="7" fillId="0" borderId="0" xfId="9" applyFont="1" applyAlignment="1" applyProtection="1">
      <alignment horizontal="center" vertical="center" wrapText="1"/>
      <protection locked="0"/>
    </xf>
    <xf numFmtId="0" fontId="0" fillId="0" borderId="11" xfId="0" applyBorder="1" applyProtection="1">
      <protection locked="0"/>
    </xf>
    <xf numFmtId="4" fontId="0" fillId="0" borderId="12" xfId="0" applyNumberFormat="1" applyBorder="1" applyProtection="1">
      <protection locked="0"/>
    </xf>
    <xf numFmtId="4" fontId="0" fillId="0" borderId="14" xfId="0" applyNumberFormat="1" applyBorder="1" applyProtection="1">
      <protection locked="0"/>
    </xf>
    <xf numFmtId="4" fontId="0" fillId="0" borderId="13" xfId="0" applyNumberFormat="1" applyBorder="1" applyProtection="1">
      <protection locked="0"/>
    </xf>
    <xf numFmtId="4" fontId="3" fillId="0" borderId="12" xfId="9" applyNumberFormat="1" applyFont="1" applyBorder="1" applyAlignment="1">
      <alignment horizontal="center" vertical="center" wrapText="1"/>
    </xf>
    <xf numFmtId="0" fontId="7" fillId="0" borderId="1" xfId="0" applyFont="1" applyBorder="1" applyAlignment="1">
      <alignment horizontal="left" vertical="center"/>
    </xf>
    <xf numFmtId="0" fontId="3" fillId="0" borderId="0" xfId="0" applyFont="1" applyAlignment="1">
      <alignment horizontal="left" wrapText="1"/>
    </xf>
    <xf numFmtId="0" fontId="3" fillId="0" borderId="0" xfId="0" applyFont="1" applyAlignment="1">
      <alignment wrapText="1"/>
    </xf>
    <xf numFmtId="0" fontId="7" fillId="0" borderId="9" xfId="0" applyFont="1" applyBorder="1" applyAlignment="1" applyProtection="1">
      <alignment horizontal="left"/>
      <protection locked="0"/>
    </xf>
    <xf numFmtId="0" fontId="7" fillId="2" borderId="3" xfId="9" applyFont="1" applyFill="1" applyBorder="1" applyAlignment="1">
      <alignment horizontal="center" vertical="center"/>
    </xf>
    <xf numFmtId="0" fontId="7" fillId="2" borderId="4" xfId="9" applyFont="1" applyFill="1" applyBorder="1" applyAlignment="1">
      <alignment horizontal="center" vertical="center"/>
    </xf>
    <xf numFmtId="0" fontId="7" fillId="2" borderId="6" xfId="9" applyFont="1" applyFill="1" applyBorder="1" applyAlignment="1">
      <alignment horizontal="center" vertical="center"/>
    </xf>
    <xf numFmtId="0" fontId="7" fillId="2" borderId="8" xfId="9" applyFont="1" applyFill="1" applyBorder="1" applyAlignment="1" applyProtection="1">
      <alignment horizontal="centerContinuous" vertical="center" wrapText="1"/>
      <protection locked="0"/>
    </xf>
    <xf numFmtId="0" fontId="7" fillId="2" borderId="9" xfId="9" applyFont="1" applyFill="1" applyBorder="1" applyAlignment="1" applyProtection="1">
      <alignment horizontal="centerContinuous" vertical="center" wrapText="1"/>
      <protection locked="0"/>
    </xf>
    <xf numFmtId="0" fontId="7" fillId="2" borderId="10" xfId="9" applyFont="1" applyFill="1" applyBorder="1" applyAlignment="1" applyProtection="1">
      <alignment horizontal="centerContinuous" vertical="center" wrapText="1"/>
      <protection locked="0"/>
    </xf>
    <xf numFmtId="0" fontId="3" fillId="0" borderId="0" xfId="0" applyFont="1" applyAlignment="1">
      <alignment horizontal="left" wrapText="1" indent="1"/>
    </xf>
    <xf numFmtId="0" fontId="0" fillId="0" borderId="1" xfId="0" applyBorder="1" applyAlignment="1" applyProtection="1">
      <alignment horizontal="left" indent="1"/>
      <protection locked="0"/>
    </xf>
    <xf numFmtId="0" fontId="7" fillId="0" borderId="9" xfId="0" applyFont="1" applyBorder="1" applyAlignment="1" applyProtection="1">
      <alignment horizontal="left" indent="1"/>
      <protection locked="0"/>
    </xf>
    <xf numFmtId="0" fontId="0" fillId="0" borderId="0" xfId="0" applyAlignment="1" applyProtection="1">
      <alignment horizontal="left" wrapText="1" indent="1"/>
      <protection locked="0"/>
    </xf>
    <xf numFmtId="0" fontId="0" fillId="0" borderId="5" xfId="0" applyBorder="1" applyAlignment="1" applyProtection="1">
      <alignment horizontal="left" indent="1"/>
      <protection locked="0"/>
    </xf>
    <xf numFmtId="0" fontId="3" fillId="0" borderId="0" xfId="0" applyFont="1" applyAlignment="1">
      <alignment horizontal="left" indent="1"/>
    </xf>
    <xf numFmtId="0" fontId="3" fillId="0" borderId="5" xfId="0" applyFont="1" applyBorder="1" applyAlignment="1">
      <alignment horizontal="left" indent="1"/>
    </xf>
    <xf numFmtId="0" fontId="7" fillId="0" borderId="5" xfId="0" applyFont="1" applyBorder="1" applyAlignment="1" applyProtection="1">
      <alignment horizontal="left" indent="1"/>
      <protection locked="0"/>
    </xf>
    <xf numFmtId="0" fontId="3" fillId="0" borderId="0" xfId="0" applyFont="1" applyAlignment="1">
      <alignment horizontal="left" indent="2"/>
    </xf>
    <xf numFmtId="0" fontId="3" fillId="0" borderId="5" xfId="0" applyFont="1" applyBorder="1" applyAlignment="1">
      <alignment horizontal="left" indent="2"/>
    </xf>
    <xf numFmtId="0" fontId="7" fillId="0" borderId="5" xfId="0" applyFont="1" applyBorder="1" applyAlignment="1" applyProtection="1">
      <alignment horizontal="left" indent="2"/>
      <protection locked="0"/>
    </xf>
    <xf numFmtId="0" fontId="7" fillId="0" borderId="1" xfId="0" applyFont="1" applyBorder="1" applyAlignment="1">
      <alignment horizontal="left"/>
    </xf>
    <xf numFmtId="4" fontId="3" fillId="0" borderId="14" xfId="0" applyNumberFormat="1" applyFont="1" applyFill="1" applyBorder="1" applyProtection="1">
      <protection locked="0"/>
    </xf>
    <xf numFmtId="4" fontId="7" fillId="0" borderId="12" xfId="0" applyNumberFormat="1" applyFont="1" applyFill="1" applyBorder="1" applyProtection="1">
      <protection locked="0"/>
    </xf>
    <xf numFmtId="4" fontId="7" fillId="0" borderId="14" xfId="0" applyNumberFormat="1" applyFont="1" applyFill="1" applyBorder="1" applyProtection="1">
      <protection locked="0"/>
    </xf>
    <xf numFmtId="4" fontId="3" fillId="0" borderId="13" xfId="0" applyNumberFormat="1" applyFont="1" applyFill="1" applyBorder="1" applyProtection="1">
      <protection locked="0"/>
    </xf>
    <xf numFmtId="4" fontId="7" fillId="0" borderId="13" xfId="0" applyNumberFormat="1" applyFont="1" applyFill="1" applyBorder="1" applyProtection="1">
      <protection locked="0"/>
    </xf>
    <xf numFmtId="0" fontId="0" fillId="0" borderId="0" xfId="0" applyProtection="1">
      <protection locked="0"/>
    </xf>
    <xf numFmtId="4" fontId="3" fillId="0" borderId="14" xfId="0" applyNumberFormat="1" applyFont="1" applyBorder="1" applyProtection="1">
      <protection locked="0"/>
    </xf>
    <xf numFmtId="4" fontId="3" fillId="0" borderId="14" xfId="0" applyNumberFormat="1" applyFont="1" applyBorder="1" applyProtection="1">
      <protection locked="0"/>
    </xf>
    <xf numFmtId="4" fontId="3" fillId="0" borderId="14" xfId="0" applyNumberFormat="1" applyFont="1" applyBorder="1" applyProtection="1">
      <protection locked="0"/>
    </xf>
    <xf numFmtId="4" fontId="3" fillId="0" borderId="14" xfId="0" applyNumberFormat="1" applyFont="1" applyBorder="1" applyProtection="1">
      <protection locked="0"/>
    </xf>
    <xf numFmtId="4" fontId="7" fillId="0" borderId="13" xfId="0" applyNumberFormat="1" applyFont="1" applyFill="1" applyBorder="1" applyProtection="1">
      <protection locked="0"/>
    </xf>
    <xf numFmtId="0" fontId="3" fillId="0" borderId="4" xfId="0" applyFont="1" applyFill="1" applyBorder="1" applyAlignment="1" applyProtection="1">
      <alignment horizontal="left" indent="1"/>
      <protection locked="0"/>
    </xf>
    <xf numFmtId="4" fontId="7" fillId="0" borderId="7" xfId="0" applyNumberFormat="1" applyFont="1" applyFill="1" applyBorder="1" applyProtection="1">
      <protection locked="0"/>
    </xf>
    <xf numFmtId="0" fontId="0" fillId="0" borderId="0" xfId="0" applyFont="1" applyFill="1" applyProtection="1">
      <protection locked="0"/>
    </xf>
    <xf numFmtId="4" fontId="3" fillId="0" borderId="1" xfId="0" applyNumberFormat="1" applyFont="1" applyBorder="1" applyProtection="1">
      <protection locked="0"/>
    </xf>
    <xf numFmtId="0" fontId="8" fillId="2" borderId="2" xfId="0" applyFont="1" applyFill="1" applyBorder="1" applyAlignment="1" applyProtection="1">
      <alignment horizontal="center" wrapText="1"/>
      <protection locked="0"/>
    </xf>
    <xf numFmtId="0" fontId="8" fillId="2" borderId="11" xfId="0" applyFont="1" applyFill="1" applyBorder="1" applyAlignment="1" applyProtection="1">
      <alignment horizontal="center"/>
      <protection locked="0"/>
    </xf>
    <xf numFmtId="0" fontId="8" fillId="2" borderId="3" xfId="0" applyFont="1" applyFill="1" applyBorder="1" applyAlignment="1" applyProtection="1">
      <alignment horizontal="center"/>
      <protection locked="0"/>
    </xf>
    <xf numFmtId="4" fontId="7" fillId="2" borderId="12" xfId="9" applyNumberFormat="1" applyFont="1" applyFill="1" applyBorder="1" applyAlignment="1">
      <alignment horizontal="center" vertical="center" wrapText="1"/>
    </xf>
    <xf numFmtId="4" fontId="7" fillId="2" borderId="13" xfId="9" applyNumberFormat="1" applyFont="1" applyFill="1" applyBorder="1" applyAlignment="1">
      <alignment horizontal="center" vertical="center" wrapText="1"/>
    </xf>
    <xf numFmtId="0" fontId="8" fillId="2" borderId="11" xfId="0" applyFont="1" applyFill="1" applyBorder="1" applyAlignment="1" applyProtection="1">
      <alignment horizontal="center" wrapText="1"/>
      <protection locked="0"/>
    </xf>
    <xf numFmtId="0" fontId="8" fillId="2" borderId="3" xfId="0" applyFont="1" applyFill="1" applyBorder="1" applyAlignment="1" applyProtection="1">
      <alignment horizontal="center" wrapText="1"/>
      <protection locked="0"/>
    </xf>
  </cellXfs>
  <cellStyles count="24">
    <cellStyle name="Euro" xfId="1"/>
    <cellStyle name="Millares 2" xfId="2"/>
    <cellStyle name="Millares 2 2" xfId="3"/>
    <cellStyle name="Millares 2 2 2" xfId="17"/>
    <cellStyle name="Millares 2 3" xfId="4"/>
    <cellStyle name="Millares 2 3 2" xfId="18"/>
    <cellStyle name="Millares 2 4" xfId="16"/>
    <cellStyle name="Millares 3" xfId="5"/>
    <cellStyle name="Millares 3 2" xfId="19"/>
    <cellStyle name="Moneda 2" xfId="6"/>
    <cellStyle name="Moneda 2 2" xfId="20"/>
    <cellStyle name="Normal" xfId="0" builtinId="0"/>
    <cellStyle name="Normal 2" xfId="7"/>
    <cellStyle name="Normal 2 2" xfId="8"/>
    <cellStyle name="Normal 2 3" xfId="21"/>
    <cellStyle name="Normal 3" xfId="9"/>
    <cellStyle name="Normal 4" xfId="10"/>
    <cellStyle name="Normal 4 2" xfId="11"/>
    <cellStyle name="Normal 5" xfId="12"/>
    <cellStyle name="Normal 5 2" xfId="13"/>
    <cellStyle name="Normal 6" xfId="14"/>
    <cellStyle name="Normal 6 2" xfId="15"/>
    <cellStyle name="Normal 6 2 2" xfId="23"/>
    <cellStyle name="Normal 6 3" xfId="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9"/>
  <sheetViews>
    <sheetView showGridLines="0" topLeftCell="A40" workbookViewId="0">
      <selection activeCell="A79" sqref="A79"/>
    </sheetView>
  </sheetViews>
  <sheetFormatPr baseColWidth="10" defaultColWidth="12" defaultRowHeight="11.25" x14ac:dyDescent="0.2"/>
  <cols>
    <col min="1" max="1" width="62.83203125" style="1" customWidth="1"/>
    <col min="2" max="2" width="18.33203125" style="1" customWidth="1"/>
    <col min="3" max="3" width="19.83203125" style="1" customWidth="1"/>
    <col min="4" max="7" width="18.33203125" style="1" customWidth="1"/>
    <col min="8" max="16384" width="12" style="1"/>
  </cols>
  <sheetData>
    <row r="1" spans="1:7" ht="45" customHeight="1" x14ac:dyDescent="0.2">
      <c r="A1" s="55" t="s">
        <v>130</v>
      </c>
      <c r="B1" s="56"/>
      <c r="C1" s="56"/>
      <c r="D1" s="56"/>
      <c r="E1" s="56"/>
      <c r="F1" s="56"/>
      <c r="G1" s="57"/>
    </row>
    <row r="2" spans="1:7" x14ac:dyDescent="0.2">
      <c r="A2" s="22"/>
      <c r="B2" s="25" t="s">
        <v>0</v>
      </c>
      <c r="C2" s="26"/>
      <c r="D2" s="26"/>
      <c r="E2" s="26"/>
      <c r="F2" s="27"/>
      <c r="G2" s="58" t="s">
        <v>7</v>
      </c>
    </row>
    <row r="3" spans="1:7" ht="24.95" customHeight="1" x14ac:dyDescent="0.2">
      <c r="A3" s="23" t="s">
        <v>1</v>
      </c>
      <c r="B3" s="3" t="s">
        <v>2</v>
      </c>
      <c r="C3" s="3" t="s">
        <v>3</v>
      </c>
      <c r="D3" s="3" t="s">
        <v>4</v>
      </c>
      <c r="E3" s="3" t="s">
        <v>5</v>
      </c>
      <c r="F3" s="3" t="s">
        <v>6</v>
      </c>
      <c r="G3" s="59"/>
    </row>
    <row r="4" spans="1:7" x14ac:dyDescent="0.2">
      <c r="A4" s="24"/>
      <c r="B4" s="4">
        <v>1</v>
      </c>
      <c r="C4" s="4">
        <v>2</v>
      </c>
      <c r="D4" s="4" t="s">
        <v>8</v>
      </c>
      <c r="E4" s="4">
        <v>4</v>
      </c>
      <c r="F4" s="4">
        <v>5</v>
      </c>
      <c r="G4" s="4" t="s">
        <v>9</v>
      </c>
    </row>
    <row r="5" spans="1:7" x14ac:dyDescent="0.2">
      <c r="A5" s="39" t="s">
        <v>10</v>
      </c>
      <c r="B5" s="41">
        <v>92922047</v>
      </c>
      <c r="C5" s="41">
        <v>-315500</v>
      </c>
      <c r="D5" s="41">
        <v>92606547</v>
      </c>
      <c r="E5" s="41">
        <v>32924654.59</v>
      </c>
      <c r="F5" s="41">
        <v>32091831.369999997</v>
      </c>
      <c r="G5" s="41">
        <v>59681892.409999996</v>
      </c>
    </row>
    <row r="6" spans="1:7" x14ac:dyDescent="0.2">
      <c r="A6" s="36" t="s">
        <v>11</v>
      </c>
      <c r="B6" s="40">
        <v>55039642</v>
      </c>
      <c r="C6" s="40">
        <v>0</v>
      </c>
      <c r="D6" s="40">
        <v>55039642</v>
      </c>
      <c r="E6" s="40">
        <v>22730833</v>
      </c>
      <c r="F6" s="40">
        <v>22000303.129999999</v>
      </c>
      <c r="G6" s="40">
        <v>32308809</v>
      </c>
    </row>
    <row r="7" spans="1:7" x14ac:dyDescent="0.2">
      <c r="A7" s="36" t="s">
        <v>12</v>
      </c>
      <c r="B7" s="40">
        <v>989240</v>
      </c>
      <c r="C7" s="40">
        <v>0</v>
      </c>
      <c r="D7" s="40">
        <v>989240</v>
      </c>
      <c r="E7" s="40">
        <v>82184</v>
      </c>
      <c r="F7" s="40">
        <v>80192.899999999994</v>
      </c>
      <c r="G7" s="40">
        <v>907056</v>
      </c>
    </row>
    <row r="8" spans="1:7" x14ac:dyDescent="0.2">
      <c r="A8" s="36" t="s">
        <v>13</v>
      </c>
      <c r="B8" s="40">
        <v>11178380</v>
      </c>
      <c r="C8" s="40">
        <v>0</v>
      </c>
      <c r="D8" s="40">
        <v>11178380</v>
      </c>
      <c r="E8" s="40">
        <v>272537</v>
      </c>
      <c r="F8" s="40">
        <v>271610.19</v>
      </c>
      <c r="G8" s="40">
        <v>10905843</v>
      </c>
    </row>
    <row r="9" spans="1:7" x14ac:dyDescent="0.2">
      <c r="A9" s="36" t="s">
        <v>14</v>
      </c>
      <c r="B9" s="40">
        <v>12148987</v>
      </c>
      <c r="C9" s="40">
        <v>0</v>
      </c>
      <c r="D9" s="40">
        <v>12148987</v>
      </c>
      <c r="E9" s="40">
        <v>4315804.6100000003</v>
      </c>
      <c r="F9" s="40">
        <v>4315801.32</v>
      </c>
      <c r="G9" s="40">
        <v>7833182.3899999997</v>
      </c>
    </row>
    <row r="10" spans="1:7" x14ac:dyDescent="0.2">
      <c r="A10" s="36" t="s">
        <v>15</v>
      </c>
      <c r="B10" s="40">
        <v>5493800</v>
      </c>
      <c r="C10" s="40">
        <v>-315500</v>
      </c>
      <c r="D10" s="40">
        <v>5178300</v>
      </c>
      <c r="E10" s="40">
        <v>2347025.98</v>
      </c>
      <c r="F10" s="40">
        <v>2346694.54</v>
      </c>
      <c r="G10" s="40">
        <v>2831274.02</v>
      </c>
    </row>
    <row r="11" spans="1:7" x14ac:dyDescent="0.2">
      <c r="A11" s="36" t="s">
        <v>16</v>
      </c>
      <c r="B11" s="40">
        <v>0</v>
      </c>
      <c r="C11" s="40">
        <v>0</v>
      </c>
      <c r="D11" s="40">
        <v>0</v>
      </c>
      <c r="E11" s="40">
        <v>0</v>
      </c>
      <c r="F11" s="40">
        <v>0</v>
      </c>
      <c r="G11" s="40">
        <v>0</v>
      </c>
    </row>
    <row r="12" spans="1:7" x14ac:dyDescent="0.2">
      <c r="A12" s="36" t="s">
        <v>17</v>
      </c>
      <c r="B12" s="40">
        <v>8071998</v>
      </c>
      <c r="C12" s="40">
        <v>0</v>
      </c>
      <c r="D12" s="40">
        <v>8071998</v>
      </c>
      <c r="E12" s="40">
        <v>3176270</v>
      </c>
      <c r="F12" s="40">
        <v>3077229.29</v>
      </c>
      <c r="G12" s="40">
        <v>4895728</v>
      </c>
    </row>
    <row r="13" spans="1:7" x14ac:dyDescent="0.2">
      <c r="A13" s="39" t="s">
        <v>125</v>
      </c>
      <c r="B13" s="42">
        <v>20720152.039999999</v>
      </c>
      <c r="C13" s="42">
        <v>138003.88</v>
      </c>
      <c r="D13" s="42">
        <v>20858155.919999998</v>
      </c>
      <c r="E13" s="42">
        <v>8754552.6699999999</v>
      </c>
      <c r="F13" s="42">
        <v>8754552.6699999999</v>
      </c>
      <c r="G13" s="42">
        <v>12103603.249999998</v>
      </c>
    </row>
    <row r="14" spans="1:7" x14ac:dyDescent="0.2">
      <c r="A14" s="36" t="s">
        <v>18</v>
      </c>
      <c r="B14" s="40">
        <v>3197816</v>
      </c>
      <c r="C14" s="40">
        <v>27403.16</v>
      </c>
      <c r="D14" s="40">
        <v>3225219.16</v>
      </c>
      <c r="E14" s="40">
        <v>660929.05000000005</v>
      </c>
      <c r="F14" s="40">
        <v>660929.05000000005</v>
      </c>
      <c r="G14" s="40">
        <v>2564290.1100000003</v>
      </c>
    </row>
    <row r="15" spans="1:7" x14ac:dyDescent="0.2">
      <c r="A15" s="36" t="s">
        <v>19</v>
      </c>
      <c r="B15" s="40">
        <v>230500</v>
      </c>
      <c r="C15" s="40">
        <v>-17000</v>
      </c>
      <c r="D15" s="40">
        <v>213500</v>
      </c>
      <c r="E15" s="40">
        <v>21262.799999999999</v>
      </c>
      <c r="F15" s="40">
        <v>21262.799999999999</v>
      </c>
      <c r="G15" s="40">
        <v>192237.2</v>
      </c>
    </row>
    <row r="16" spans="1:7" x14ac:dyDescent="0.2">
      <c r="A16" s="36" t="s">
        <v>20</v>
      </c>
      <c r="B16" s="40">
        <v>0</v>
      </c>
      <c r="C16" s="40">
        <v>0</v>
      </c>
      <c r="D16" s="40">
        <v>0</v>
      </c>
      <c r="E16" s="40">
        <v>0</v>
      </c>
      <c r="F16" s="40">
        <v>0</v>
      </c>
      <c r="G16" s="40">
        <v>0</v>
      </c>
    </row>
    <row r="17" spans="1:7" x14ac:dyDescent="0.2">
      <c r="A17" s="36" t="s">
        <v>21</v>
      </c>
      <c r="B17" s="40">
        <v>3045633.53</v>
      </c>
      <c r="C17" s="40">
        <v>119785.8</v>
      </c>
      <c r="D17" s="40">
        <v>3165419.3299999996</v>
      </c>
      <c r="E17" s="40">
        <v>1469012.84</v>
      </c>
      <c r="F17" s="40">
        <v>1469012.84</v>
      </c>
      <c r="G17" s="40">
        <v>1696406.4899999995</v>
      </c>
    </row>
    <row r="18" spans="1:7" x14ac:dyDescent="0.2">
      <c r="A18" s="36" t="s">
        <v>22</v>
      </c>
      <c r="B18" s="40">
        <v>754000</v>
      </c>
      <c r="C18" s="40">
        <v>245000</v>
      </c>
      <c r="D18" s="40">
        <v>999000</v>
      </c>
      <c r="E18" s="40">
        <v>301093.93</v>
      </c>
      <c r="F18" s="40">
        <v>301093.93</v>
      </c>
      <c r="G18" s="40">
        <v>697906.07000000007</v>
      </c>
    </row>
    <row r="19" spans="1:7" x14ac:dyDescent="0.2">
      <c r="A19" s="36" t="s">
        <v>23</v>
      </c>
      <c r="B19" s="40">
        <v>10314962.51</v>
      </c>
      <c r="C19" s="40">
        <v>-195177.88</v>
      </c>
      <c r="D19" s="40">
        <v>10119784.629999999</v>
      </c>
      <c r="E19" s="40">
        <v>4844501.17</v>
      </c>
      <c r="F19" s="40">
        <v>4844501.17</v>
      </c>
      <c r="G19" s="40">
        <v>5275283.459999999</v>
      </c>
    </row>
    <row r="20" spans="1:7" x14ac:dyDescent="0.2">
      <c r="A20" s="36" t="s">
        <v>24</v>
      </c>
      <c r="B20" s="40">
        <v>1180500</v>
      </c>
      <c r="C20" s="40">
        <v>-27007.200000000001</v>
      </c>
      <c r="D20" s="40">
        <v>1153492.8</v>
      </c>
      <c r="E20" s="40">
        <v>688096.17</v>
      </c>
      <c r="F20" s="40">
        <v>688096.17</v>
      </c>
      <c r="G20" s="40">
        <v>465396.63</v>
      </c>
    </row>
    <row r="21" spans="1:7" x14ac:dyDescent="0.2">
      <c r="A21" s="36" t="s">
        <v>25</v>
      </c>
      <c r="B21" s="40">
        <v>260000</v>
      </c>
      <c r="C21" s="40">
        <v>0</v>
      </c>
      <c r="D21" s="40">
        <v>260000</v>
      </c>
      <c r="E21" s="40">
        <v>194975.85</v>
      </c>
      <c r="F21" s="40">
        <v>194975.85</v>
      </c>
      <c r="G21" s="40">
        <v>65024.149999999994</v>
      </c>
    </row>
    <row r="22" spans="1:7" x14ac:dyDescent="0.2">
      <c r="A22" s="36" t="s">
        <v>26</v>
      </c>
      <c r="B22" s="40">
        <v>1736740</v>
      </c>
      <c r="C22" s="40">
        <v>-15000</v>
      </c>
      <c r="D22" s="40">
        <v>1721740</v>
      </c>
      <c r="E22" s="40">
        <v>574680.86</v>
      </c>
      <c r="F22" s="40">
        <v>574680.86</v>
      </c>
      <c r="G22" s="40">
        <v>1147059.1400000001</v>
      </c>
    </row>
    <row r="23" spans="1:7" x14ac:dyDescent="0.2">
      <c r="A23" s="39" t="s">
        <v>27</v>
      </c>
      <c r="B23" s="42">
        <v>44902151.840000004</v>
      </c>
      <c r="C23" s="42">
        <v>3403100.26</v>
      </c>
      <c r="D23" s="42">
        <v>48305252.100000001</v>
      </c>
      <c r="E23" s="42">
        <v>17336032.59</v>
      </c>
      <c r="F23" s="42">
        <v>17336032.59</v>
      </c>
      <c r="G23" s="42">
        <v>30969219.510000002</v>
      </c>
    </row>
    <row r="24" spans="1:7" x14ac:dyDescent="0.2">
      <c r="A24" s="36" t="s">
        <v>28</v>
      </c>
      <c r="B24" s="40">
        <v>11896446</v>
      </c>
      <c r="C24" s="40">
        <v>-56812</v>
      </c>
      <c r="D24" s="40">
        <v>11839634</v>
      </c>
      <c r="E24" s="40">
        <v>6215208.1900000004</v>
      </c>
      <c r="F24" s="40">
        <v>6215208.1900000004</v>
      </c>
      <c r="G24" s="40">
        <v>5624425.8099999996</v>
      </c>
    </row>
    <row r="25" spans="1:7" x14ac:dyDescent="0.2">
      <c r="A25" s="36" t="s">
        <v>29</v>
      </c>
      <c r="B25" s="40">
        <v>381400</v>
      </c>
      <c r="C25" s="40">
        <v>700000</v>
      </c>
      <c r="D25" s="40">
        <v>1081400</v>
      </c>
      <c r="E25" s="40">
        <v>127600</v>
      </c>
      <c r="F25" s="40">
        <v>127600</v>
      </c>
      <c r="G25" s="40">
        <v>953800</v>
      </c>
    </row>
    <row r="26" spans="1:7" x14ac:dyDescent="0.2">
      <c r="A26" s="36" t="s">
        <v>30</v>
      </c>
      <c r="B26" s="40">
        <v>3817200</v>
      </c>
      <c r="C26" s="40">
        <v>786642</v>
      </c>
      <c r="D26" s="40">
        <v>4603842</v>
      </c>
      <c r="E26" s="40">
        <v>677185.09</v>
      </c>
      <c r="F26" s="40">
        <v>677185.09</v>
      </c>
      <c r="G26" s="40">
        <v>3926656.91</v>
      </c>
    </row>
    <row r="27" spans="1:7" x14ac:dyDescent="0.2">
      <c r="A27" s="36" t="s">
        <v>31</v>
      </c>
      <c r="B27" s="40">
        <v>2577773</v>
      </c>
      <c r="C27" s="40">
        <v>0</v>
      </c>
      <c r="D27" s="40">
        <v>2577773</v>
      </c>
      <c r="E27" s="40">
        <v>960324.87</v>
      </c>
      <c r="F27" s="40">
        <v>960324.87</v>
      </c>
      <c r="G27" s="40">
        <v>1617448.13</v>
      </c>
    </row>
    <row r="28" spans="1:7" x14ac:dyDescent="0.2">
      <c r="A28" s="36" t="s">
        <v>32</v>
      </c>
      <c r="B28" s="40">
        <v>5442750.8399999999</v>
      </c>
      <c r="C28" s="40">
        <v>305070.26</v>
      </c>
      <c r="D28" s="40">
        <v>5747821.0999999996</v>
      </c>
      <c r="E28" s="40">
        <v>1497780.73</v>
      </c>
      <c r="F28" s="40">
        <v>1497780.73</v>
      </c>
      <c r="G28" s="40">
        <v>4250040.3699999992</v>
      </c>
    </row>
    <row r="29" spans="1:7" x14ac:dyDescent="0.2">
      <c r="A29" s="36" t="s">
        <v>33</v>
      </c>
      <c r="B29" s="40">
        <v>1128600</v>
      </c>
      <c r="C29" s="40">
        <v>-10000</v>
      </c>
      <c r="D29" s="40">
        <v>1118600</v>
      </c>
      <c r="E29" s="40">
        <v>314205.46999999997</v>
      </c>
      <c r="F29" s="40">
        <v>314205.46999999997</v>
      </c>
      <c r="G29" s="40">
        <v>804394.53</v>
      </c>
    </row>
    <row r="30" spans="1:7" x14ac:dyDescent="0.2">
      <c r="A30" s="36" t="s">
        <v>34</v>
      </c>
      <c r="B30" s="40">
        <v>689800</v>
      </c>
      <c r="C30" s="40">
        <v>-363000</v>
      </c>
      <c r="D30" s="40">
        <v>326800</v>
      </c>
      <c r="E30" s="40">
        <v>37070.199999999997</v>
      </c>
      <c r="F30" s="40">
        <v>37070.199999999997</v>
      </c>
      <c r="G30" s="40">
        <v>289729.8</v>
      </c>
    </row>
    <row r="31" spans="1:7" x14ac:dyDescent="0.2">
      <c r="A31" s="36" t="s">
        <v>35</v>
      </c>
      <c r="B31" s="40">
        <v>16715182</v>
      </c>
      <c r="C31" s="40">
        <v>716200</v>
      </c>
      <c r="D31" s="40">
        <v>17431382</v>
      </c>
      <c r="E31" s="40">
        <v>5099514.13</v>
      </c>
      <c r="F31" s="40">
        <v>5099514.13</v>
      </c>
      <c r="G31" s="40">
        <v>12331867.870000001</v>
      </c>
    </row>
    <row r="32" spans="1:7" x14ac:dyDescent="0.2">
      <c r="A32" s="36" t="s">
        <v>36</v>
      </c>
      <c r="B32" s="40">
        <v>2253000</v>
      </c>
      <c r="C32" s="40">
        <v>1325000</v>
      </c>
      <c r="D32" s="40">
        <v>3578000</v>
      </c>
      <c r="E32" s="40">
        <v>2407143.91</v>
      </c>
      <c r="F32" s="40">
        <v>2407143.91</v>
      </c>
      <c r="G32" s="40">
        <v>1170856.0899999999</v>
      </c>
    </row>
    <row r="33" spans="1:7" x14ac:dyDescent="0.2">
      <c r="A33" s="39" t="s">
        <v>126</v>
      </c>
      <c r="B33" s="42">
        <v>48225969.409999996</v>
      </c>
      <c r="C33" s="42">
        <v>23952422.620000001</v>
      </c>
      <c r="D33" s="42">
        <v>72178392.030000001</v>
      </c>
      <c r="E33" s="42">
        <v>17934973.460000001</v>
      </c>
      <c r="F33" s="42">
        <v>17933830.68</v>
      </c>
      <c r="G33" s="42">
        <v>54243418.57</v>
      </c>
    </row>
    <row r="34" spans="1:7" x14ac:dyDescent="0.2">
      <c r="A34" s="36" t="s">
        <v>37</v>
      </c>
      <c r="B34" s="40">
        <v>30950000</v>
      </c>
      <c r="C34" s="40">
        <v>2672219.62</v>
      </c>
      <c r="D34" s="40">
        <v>33622219.619999997</v>
      </c>
      <c r="E34" s="40">
        <v>14537578.779999999</v>
      </c>
      <c r="F34" s="40">
        <v>14537578.779999999</v>
      </c>
      <c r="G34" s="40">
        <v>19084640.839999996</v>
      </c>
    </row>
    <row r="35" spans="1:7" x14ac:dyDescent="0.2">
      <c r="A35" s="36" t="s">
        <v>38</v>
      </c>
      <c r="B35" s="40">
        <v>0</v>
      </c>
      <c r="C35" s="40">
        <v>0</v>
      </c>
      <c r="D35" s="40">
        <v>0</v>
      </c>
      <c r="E35" s="40">
        <v>0</v>
      </c>
      <c r="F35" s="40">
        <v>0</v>
      </c>
      <c r="G35" s="40">
        <v>0</v>
      </c>
    </row>
    <row r="36" spans="1:7" x14ac:dyDescent="0.2">
      <c r="A36" s="36" t="s">
        <v>39</v>
      </c>
      <c r="B36" s="40">
        <v>0</v>
      </c>
      <c r="C36" s="40">
        <v>0</v>
      </c>
      <c r="D36" s="40">
        <v>0</v>
      </c>
      <c r="E36" s="40">
        <v>0</v>
      </c>
      <c r="F36" s="40">
        <v>0</v>
      </c>
      <c r="G36" s="40">
        <v>0</v>
      </c>
    </row>
    <row r="37" spans="1:7" x14ac:dyDescent="0.2">
      <c r="A37" s="36" t="s">
        <v>40</v>
      </c>
      <c r="B37" s="40">
        <v>17059969.41</v>
      </c>
      <c r="C37" s="40">
        <v>21280203</v>
      </c>
      <c r="D37" s="40">
        <v>38340172.409999996</v>
      </c>
      <c r="E37" s="40">
        <v>3363442.68</v>
      </c>
      <c r="F37" s="40">
        <v>3363442.68</v>
      </c>
      <c r="G37" s="40">
        <v>34976729.729999997</v>
      </c>
    </row>
    <row r="38" spans="1:7" x14ac:dyDescent="0.2">
      <c r="A38" s="36" t="s">
        <v>41</v>
      </c>
      <c r="B38" s="40">
        <v>216000</v>
      </c>
      <c r="C38" s="40">
        <v>0</v>
      </c>
      <c r="D38" s="40">
        <v>216000</v>
      </c>
      <c r="E38" s="40">
        <v>33952</v>
      </c>
      <c r="F38" s="40">
        <v>32809.22</v>
      </c>
      <c r="G38" s="40">
        <v>182048</v>
      </c>
    </row>
    <row r="39" spans="1:7" x14ac:dyDescent="0.2">
      <c r="A39" s="36" t="s">
        <v>42</v>
      </c>
      <c r="B39" s="40">
        <v>0</v>
      </c>
      <c r="C39" s="40">
        <v>0</v>
      </c>
      <c r="D39" s="40">
        <v>0</v>
      </c>
      <c r="E39" s="40">
        <v>0</v>
      </c>
      <c r="F39" s="40">
        <v>0</v>
      </c>
      <c r="G39" s="40">
        <v>0</v>
      </c>
    </row>
    <row r="40" spans="1:7" x14ac:dyDescent="0.2">
      <c r="A40" s="36" t="s">
        <v>43</v>
      </c>
      <c r="B40" s="40">
        <v>0</v>
      </c>
      <c r="C40" s="40">
        <v>0</v>
      </c>
      <c r="D40" s="40">
        <v>0</v>
      </c>
      <c r="E40" s="40">
        <v>0</v>
      </c>
      <c r="F40" s="40">
        <v>0</v>
      </c>
      <c r="G40" s="40">
        <v>0</v>
      </c>
    </row>
    <row r="41" spans="1:7" x14ac:dyDescent="0.2">
      <c r="A41" s="36" t="s">
        <v>44</v>
      </c>
      <c r="B41" s="40">
        <v>0</v>
      </c>
      <c r="C41" s="40">
        <v>0</v>
      </c>
      <c r="D41" s="40">
        <v>0</v>
      </c>
      <c r="E41" s="40">
        <v>0</v>
      </c>
      <c r="F41" s="40">
        <v>0</v>
      </c>
      <c r="G41" s="40">
        <v>0</v>
      </c>
    </row>
    <row r="42" spans="1:7" x14ac:dyDescent="0.2">
      <c r="A42" s="36" t="s">
        <v>45</v>
      </c>
      <c r="B42" s="40">
        <v>0</v>
      </c>
      <c r="C42" s="40">
        <v>0</v>
      </c>
      <c r="D42" s="40">
        <v>0</v>
      </c>
      <c r="E42" s="40">
        <v>0</v>
      </c>
      <c r="F42" s="40">
        <v>0</v>
      </c>
      <c r="G42" s="40">
        <v>0</v>
      </c>
    </row>
    <row r="43" spans="1:7" x14ac:dyDescent="0.2">
      <c r="A43" s="39" t="s">
        <v>127</v>
      </c>
      <c r="B43" s="42">
        <v>2907865.33</v>
      </c>
      <c r="C43" s="42">
        <v>111907.3</v>
      </c>
      <c r="D43" s="42">
        <v>3019772.63</v>
      </c>
      <c r="E43" s="42">
        <v>531133.87</v>
      </c>
      <c r="F43" s="42">
        <v>531133.87</v>
      </c>
      <c r="G43" s="42">
        <v>2488638.7599999998</v>
      </c>
    </row>
    <row r="44" spans="1:7" x14ac:dyDescent="0.2">
      <c r="A44" s="36" t="s">
        <v>46</v>
      </c>
      <c r="B44" s="40">
        <v>975600</v>
      </c>
      <c r="C44" s="40">
        <v>39100</v>
      </c>
      <c r="D44" s="40">
        <v>1014700</v>
      </c>
      <c r="E44" s="40">
        <v>128349.81</v>
      </c>
      <c r="F44" s="40">
        <v>128349.81</v>
      </c>
      <c r="G44" s="40">
        <v>886350.19</v>
      </c>
    </row>
    <row r="45" spans="1:7" x14ac:dyDescent="0.2">
      <c r="A45" s="36" t="s">
        <v>47</v>
      </c>
      <c r="B45" s="40">
        <v>171000</v>
      </c>
      <c r="C45" s="40">
        <v>2807.3</v>
      </c>
      <c r="D45" s="40">
        <v>173807.3</v>
      </c>
      <c r="E45" s="40">
        <v>65495.03</v>
      </c>
      <c r="F45" s="40">
        <v>65495.03</v>
      </c>
      <c r="G45" s="40">
        <v>108312.26999999999</v>
      </c>
    </row>
    <row r="46" spans="1:7" x14ac:dyDescent="0.2">
      <c r="A46" s="36" t="s">
        <v>48</v>
      </c>
      <c r="B46" s="40">
        <v>0</v>
      </c>
      <c r="C46" s="40">
        <v>0</v>
      </c>
      <c r="D46" s="40">
        <v>0</v>
      </c>
      <c r="E46" s="40">
        <v>0</v>
      </c>
      <c r="F46" s="40">
        <v>0</v>
      </c>
      <c r="G46" s="40">
        <v>0</v>
      </c>
    </row>
    <row r="47" spans="1:7" x14ac:dyDescent="0.2">
      <c r="A47" s="36" t="s">
        <v>49</v>
      </c>
      <c r="B47" s="40">
        <v>440000</v>
      </c>
      <c r="C47" s="40">
        <v>0</v>
      </c>
      <c r="D47" s="40">
        <v>440000</v>
      </c>
      <c r="E47" s="40">
        <v>0</v>
      </c>
      <c r="F47" s="40">
        <v>0</v>
      </c>
      <c r="G47" s="40">
        <v>440000</v>
      </c>
    </row>
    <row r="48" spans="1:7" x14ac:dyDescent="0.2">
      <c r="A48" s="36" t="s">
        <v>50</v>
      </c>
      <c r="B48" s="40">
        <v>100000</v>
      </c>
      <c r="C48" s="40">
        <v>-25000</v>
      </c>
      <c r="D48" s="40">
        <v>75000</v>
      </c>
      <c r="E48" s="40">
        <v>0</v>
      </c>
      <c r="F48" s="40">
        <v>0</v>
      </c>
      <c r="G48" s="40">
        <v>75000</v>
      </c>
    </row>
    <row r="49" spans="1:7" x14ac:dyDescent="0.2">
      <c r="A49" s="36" t="s">
        <v>51</v>
      </c>
      <c r="B49" s="40">
        <v>629265.32999999996</v>
      </c>
      <c r="C49" s="40">
        <v>95000</v>
      </c>
      <c r="D49" s="40">
        <v>724265.33</v>
      </c>
      <c r="E49" s="40">
        <v>138964</v>
      </c>
      <c r="F49" s="40">
        <v>138964</v>
      </c>
      <c r="G49" s="40">
        <v>585301.32999999996</v>
      </c>
    </row>
    <row r="50" spans="1:7" x14ac:dyDescent="0.2">
      <c r="A50" s="36" t="s">
        <v>52</v>
      </c>
      <c r="B50" s="40">
        <v>0</v>
      </c>
      <c r="C50" s="40">
        <v>0</v>
      </c>
      <c r="D50" s="40">
        <v>0</v>
      </c>
      <c r="E50" s="40">
        <v>0</v>
      </c>
      <c r="F50" s="40">
        <v>0</v>
      </c>
      <c r="G50" s="40">
        <v>0</v>
      </c>
    </row>
    <row r="51" spans="1:7" x14ac:dyDescent="0.2">
      <c r="A51" s="36" t="s">
        <v>53</v>
      </c>
      <c r="B51" s="40">
        <v>0</v>
      </c>
      <c r="C51" s="40">
        <v>0</v>
      </c>
      <c r="D51" s="40">
        <v>0</v>
      </c>
      <c r="E51" s="40">
        <v>0</v>
      </c>
      <c r="F51" s="40">
        <v>0</v>
      </c>
      <c r="G51" s="40">
        <v>0</v>
      </c>
    </row>
    <row r="52" spans="1:7" x14ac:dyDescent="0.2">
      <c r="A52" s="36" t="s">
        <v>54</v>
      </c>
      <c r="B52" s="40">
        <v>592000</v>
      </c>
      <c r="C52" s="40">
        <v>0</v>
      </c>
      <c r="D52" s="40">
        <v>592000</v>
      </c>
      <c r="E52" s="40">
        <v>198325.03</v>
      </c>
      <c r="F52" s="40">
        <v>198325.03</v>
      </c>
      <c r="G52" s="40">
        <v>393674.97</v>
      </c>
    </row>
    <row r="53" spans="1:7" x14ac:dyDescent="0.2">
      <c r="A53" s="39" t="s">
        <v>55</v>
      </c>
      <c r="B53" s="42">
        <v>500000</v>
      </c>
      <c r="C53" s="42">
        <v>17453548.870000001</v>
      </c>
      <c r="D53" s="42">
        <v>17953548.870000001</v>
      </c>
      <c r="E53" s="42">
        <v>7905908.4699999997</v>
      </c>
      <c r="F53" s="42">
        <v>6474121.9299999997</v>
      </c>
      <c r="G53" s="42">
        <v>10047640.400000002</v>
      </c>
    </row>
    <row r="54" spans="1:7" x14ac:dyDescent="0.2">
      <c r="A54" s="36" t="s">
        <v>56</v>
      </c>
      <c r="B54" s="40">
        <v>500000</v>
      </c>
      <c r="C54" s="40">
        <v>17453548.870000001</v>
      </c>
      <c r="D54" s="40">
        <v>17953548.870000001</v>
      </c>
      <c r="E54" s="40">
        <v>7905908.4699999997</v>
      </c>
      <c r="F54" s="40">
        <v>6474121.9299999997</v>
      </c>
      <c r="G54" s="40">
        <v>10047640.400000002</v>
      </c>
    </row>
    <row r="55" spans="1:7" x14ac:dyDescent="0.2">
      <c r="A55" s="36" t="s">
        <v>57</v>
      </c>
      <c r="B55" s="40">
        <v>0</v>
      </c>
      <c r="C55" s="40">
        <v>0</v>
      </c>
      <c r="D55" s="40">
        <v>0</v>
      </c>
      <c r="E55" s="40">
        <v>0</v>
      </c>
      <c r="F55" s="40">
        <v>0</v>
      </c>
      <c r="G55" s="40">
        <v>0</v>
      </c>
    </row>
    <row r="56" spans="1:7" x14ac:dyDescent="0.2">
      <c r="A56" s="36" t="s">
        <v>58</v>
      </c>
      <c r="B56" s="40">
        <v>0</v>
      </c>
      <c r="C56" s="40">
        <v>0</v>
      </c>
      <c r="D56" s="40">
        <v>0</v>
      </c>
      <c r="E56" s="40">
        <v>0</v>
      </c>
      <c r="F56" s="40">
        <v>0</v>
      </c>
      <c r="G56" s="40">
        <v>0</v>
      </c>
    </row>
    <row r="57" spans="1:7" x14ac:dyDescent="0.2">
      <c r="A57" s="39" t="s">
        <v>123</v>
      </c>
      <c r="B57" s="42">
        <v>76910854.290000007</v>
      </c>
      <c r="C57" s="42">
        <v>18493753.789999999</v>
      </c>
      <c r="D57" s="42">
        <v>95404608.080000013</v>
      </c>
      <c r="E57" s="42">
        <v>0</v>
      </c>
      <c r="F57" s="42">
        <v>0</v>
      </c>
      <c r="G57" s="42">
        <v>95404608.080000013</v>
      </c>
    </row>
    <row r="58" spans="1:7" x14ac:dyDescent="0.2">
      <c r="A58" s="36" t="s">
        <v>59</v>
      </c>
      <c r="B58" s="40">
        <v>0</v>
      </c>
      <c r="C58" s="40">
        <v>0</v>
      </c>
      <c r="D58" s="40">
        <v>0</v>
      </c>
      <c r="E58" s="40">
        <v>0</v>
      </c>
      <c r="F58" s="40">
        <v>0</v>
      </c>
      <c r="G58" s="40">
        <v>0</v>
      </c>
    </row>
    <row r="59" spans="1:7" x14ac:dyDescent="0.2">
      <c r="A59" s="36" t="s">
        <v>60</v>
      </c>
      <c r="B59" s="40">
        <v>0</v>
      </c>
      <c r="C59" s="40">
        <v>0</v>
      </c>
      <c r="D59" s="40">
        <v>0</v>
      </c>
      <c r="E59" s="40">
        <v>0</v>
      </c>
      <c r="F59" s="40">
        <v>0</v>
      </c>
      <c r="G59" s="40">
        <v>0</v>
      </c>
    </row>
    <row r="60" spans="1:7" x14ac:dyDescent="0.2">
      <c r="A60" s="36" t="s">
        <v>61</v>
      </c>
      <c r="B60" s="40">
        <v>0</v>
      </c>
      <c r="C60" s="40">
        <v>0</v>
      </c>
      <c r="D60" s="40">
        <v>0</v>
      </c>
      <c r="E60" s="40">
        <v>0</v>
      </c>
      <c r="F60" s="40">
        <v>0</v>
      </c>
      <c r="G60" s="40">
        <v>0</v>
      </c>
    </row>
    <row r="61" spans="1:7" x14ac:dyDescent="0.2">
      <c r="A61" s="36" t="s">
        <v>62</v>
      </c>
      <c r="B61" s="40">
        <v>0</v>
      </c>
      <c r="C61" s="40">
        <v>0</v>
      </c>
      <c r="D61" s="40">
        <v>0</v>
      </c>
      <c r="E61" s="40">
        <v>0</v>
      </c>
      <c r="F61" s="40">
        <v>0</v>
      </c>
      <c r="G61" s="40">
        <v>0</v>
      </c>
    </row>
    <row r="62" spans="1:7" x14ac:dyDescent="0.2">
      <c r="A62" s="36" t="s">
        <v>63</v>
      </c>
      <c r="B62" s="40">
        <v>0</v>
      </c>
      <c r="C62" s="40">
        <v>0</v>
      </c>
      <c r="D62" s="40">
        <v>0</v>
      </c>
      <c r="E62" s="40">
        <v>0</v>
      </c>
      <c r="F62" s="40">
        <v>0</v>
      </c>
      <c r="G62" s="40">
        <v>0</v>
      </c>
    </row>
    <row r="63" spans="1:7" x14ac:dyDescent="0.2">
      <c r="A63" s="36" t="s">
        <v>64</v>
      </c>
      <c r="B63" s="40">
        <v>0</v>
      </c>
      <c r="C63" s="40">
        <v>0</v>
      </c>
      <c r="D63" s="40">
        <v>0</v>
      </c>
      <c r="E63" s="40">
        <v>0</v>
      </c>
      <c r="F63" s="40">
        <v>0</v>
      </c>
      <c r="G63" s="40">
        <v>0</v>
      </c>
    </row>
    <row r="64" spans="1:7" x14ac:dyDescent="0.2">
      <c r="A64" s="36" t="s">
        <v>65</v>
      </c>
      <c r="B64" s="40">
        <v>76910854.290000007</v>
      </c>
      <c r="C64" s="40">
        <v>18493753.789999999</v>
      </c>
      <c r="D64" s="40">
        <v>95404608.080000013</v>
      </c>
      <c r="E64" s="40">
        <v>0</v>
      </c>
      <c r="F64" s="40">
        <v>0</v>
      </c>
      <c r="G64" s="40">
        <v>95404608.080000013</v>
      </c>
    </row>
    <row r="65" spans="1:7" x14ac:dyDescent="0.2">
      <c r="A65" s="39" t="s">
        <v>124</v>
      </c>
      <c r="B65" s="42">
        <v>12565648</v>
      </c>
      <c r="C65" s="42">
        <v>1082655</v>
      </c>
      <c r="D65" s="42">
        <v>13648303</v>
      </c>
      <c r="E65" s="42">
        <v>6189206</v>
      </c>
      <c r="F65" s="42">
        <v>6189206</v>
      </c>
      <c r="G65" s="42">
        <v>7459097</v>
      </c>
    </row>
    <row r="66" spans="1:7" x14ac:dyDescent="0.2">
      <c r="A66" s="36" t="s">
        <v>66</v>
      </c>
      <c r="B66" s="40">
        <v>0</v>
      </c>
      <c r="C66" s="40">
        <v>0</v>
      </c>
      <c r="D66" s="40">
        <v>0</v>
      </c>
      <c r="E66" s="40">
        <v>0</v>
      </c>
      <c r="F66" s="40">
        <v>0</v>
      </c>
      <c r="G66" s="40">
        <v>0</v>
      </c>
    </row>
    <row r="67" spans="1:7" x14ac:dyDescent="0.2">
      <c r="A67" s="36" t="s">
        <v>67</v>
      </c>
      <c r="B67" s="40">
        <v>0</v>
      </c>
      <c r="C67" s="40">
        <v>0</v>
      </c>
      <c r="D67" s="40">
        <v>0</v>
      </c>
      <c r="E67" s="40">
        <v>0</v>
      </c>
      <c r="F67" s="40">
        <v>0</v>
      </c>
      <c r="G67" s="40">
        <v>0</v>
      </c>
    </row>
    <row r="68" spans="1:7" x14ac:dyDescent="0.2">
      <c r="A68" s="36" t="s">
        <v>68</v>
      </c>
      <c r="B68" s="40">
        <v>12565648</v>
      </c>
      <c r="C68" s="40">
        <v>1082655</v>
      </c>
      <c r="D68" s="40">
        <v>13648303</v>
      </c>
      <c r="E68" s="40">
        <v>6189206</v>
      </c>
      <c r="F68" s="40">
        <v>6189206</v>
      </c>
      <c r="G68" s="40">
        <v>7459097</v>
      </c>
    </row>
    <row r="69" spans="1:7" x14ac:dyDescent="0.2">
      <c r="A69" s="39" t="s">
        <v>69</v>
      </c>
      <c r="B69" s="42">
        <v>3944560</v>
      </c>
      <c r="C69" s="42">
        <v>0</v>
      </c>
      <c r="D69" s="42">
        <v>3944560</v>
      </c>
      <c r="E69" s="42">
        <v>1837462.23</v>
      </c>
      <c r="F69" s="42">
        <v>2032842.23</v>
      </c>
      <c r="G69" s="42">
        <v>2107097.77</v>
      </c>
    </row>
    <row r="70" spans="1:7" x14ac:dyDescent="0.2">
      <c r="A70" s="36" t="s">
        <v>70</v>
      </c>
      <c r="B70" s="40">
        <v>2344560</v>
      </c>
      <c r="C70" s="40">
        <v>0</v>
      </c>
      <c r="D70" s="40">
        <v>2344560</v>
      </c>
      <c r="E70" s="40">
        <v>976900</v>
      </c>
      <c r="F70" s="40">
        <v>976900</v>
      </c>
      <c r="G70" s="40">
        <v>1367660</v>
      </c>
    </row>
    <row r="71" spans="1:7" x14ac:dyDescent="0.2">
      <c r="A71" s="36" t="s">
        <v>71</v>
      </c>
      <c r="B71" s="40">
        <v>1600000</v>
      </c>
      <c r="C71" s="40">
        <v>0</v>
      </c>
      <c r="D71" s="40">
        <v>1600000</v>
      </c>
      <c r="E71" s="40">
        <v>860562.23</v>
      </c>
      <c r="F71" s="40">
        <v>1055942.23</v>
      </c>
      <c r="G71" s="40">
        <v>739437.77</v>
      </c>
    </row>
    <row r="72" spans="1:7" x14ac:dyDescent="0.2">
      <c r="A72" s="36" t="s">
        <v>72</v>
      </c>
      <c r="B72" s="40">
        <v>0</v>
      </c>
      <c r="C72" s="40">
        <v>0</v>
      </c>
      <c r="D72" s="40">
        <v>0</v>
      </c>
      <c r="E72" s="40">
        <v>0</v>
      </c>
      <c r="F72" s="40">
        <v>0</v>
      </c>
      <c r="G72" s="40">
        <v>0</v>
      </c>
    </row>
    <row r="73" spans="1:7" x14ac:dyDescent="0.2">
      <c r="A73" s="36" t="s">
        <v>73</v>
      </c>
      <c r="B73" s="40">
        <v>0</v>
      </c>
      <c r="C73" s="40">
        <v>0</v>
      </c>
      <c r="D73" s="40">
        <v>0</v>
      </c>
      <c r="E73" s="40">
        <v>0</v>
      </c>
      <c r="F73" s="40">
        <v>0</v>
      </c>
      <c r="G73" s="40">
        <v>0</v>
      </c>
    </row>
    <row r="74" spans="1:7" x14ac:dyDescent="0.2">
      <c r="A74" s="36" t="s">
        <v>74</v>
      </c>
      <c r="B74" s="40">
        <v>0</v>
      </c>
      <c r="C74" s="40">
        <v>0</v>
      </c>
      <c r="D74" s="40">
        <v>0</v>
      </c>
      <c r="E74" s="40">
        <v>0</v>
      </c>
      <c r="F74" s="40">
        <v>0</v>
      </c>
      <c r="G74" s="40">
        <v>0</v>
      </c>
    </row>
    <row r="75" spans="1:7" x14ac:dyDescent="0.2">
      <c r="A75" s="36" t="s">
        <v>75</v>
      </c>
      <c r="B75" s="40">
        <v>0</v>
      </c>
      <c r="C75" s="40">
        <v>0</v>
      </c>
      <c r="D75" s="40">
        <v>0</v>
      </c>
      <c r="E75" s="40">
        <v>0</v>
      </c>
      <c r="F75" s="40">
        <v>0</v>
      </c>
      <c r="G75" s="40">
        <v>0</v>
      </c>
    </row>
    <row r="76" spans="1:7" x14ac:dyDescent="0.2">
      <c r="A76" s="37" t="s">
        <v>76</v>
      </c>
      <c r="B76" s="43">
        <v>0</v>
      </c>
      <c r="C76" s="43">
        <v>0</v>
      </c>
      <c r="D76" s="43">
        <v>0</v>
      </c>
      <c r="E76" s="43">
        <v>0</v>
      </c>
      <c r="F76" s="43">
        <v>0</v>
      </c>
      <c r="G76" s="43">
        <v>0</v>
      </c>
    </row>
    <row r="77" spans="1:7" x14ac:dyDescent="0.2">
      <c r="A77" s="38" t="s">
        <v>77</v>
      </c>
      <c r="B77" s="44">
        <v>303599247.91000003</v>
      </c>
      <c r="C77" s="44">
        <v>64319891.720000006</v>
      </c>
      <c r="D77" s="44">
        <v>367919139.63</v>
      </c>
      <c r="E77" s="44">
        <v>93413923.88000001</v>
      </c>
      <c r="F77" s="44">
        <v>91343551.340000018</v>
      </c>
      <c r="G77" s="44">
        <v>274505215.75</v>
      </c>
    </row>
    <row r="79" spans="1:7" x14ac:dyDescent="0.2">
      <c r="A79" s="45" t="s">
        <v>128</v>
      </c>
    </row>
  </sheetData>
  <sheetProtection formatCells="0" formatColumns="0" formatRows="0" autoFilter="0"/>
  <mergeCells count="2">
    <mergeCell ref="A1:G1"/>
    <mergeCell ref="G2:G3"/>
  </mergeCells>
  <printOptions horizontalCentered="1"/>
  <pageMargins left="0.70866141732283472" right="0.70866141732283472" top="0.74803149606299213" bottom="0.74803149606299213" header="0.31496062992125984" footer="0.31496062992125984"/>
  <pageSetup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election activeCell="A18" sqref="A18"/>
    </sheetView>
  </sheetViews>
  <sheetFormatPr baseColWidth="10" defaultColWidth="12" defaultRowHeight="11.25" x14ac:dyDescent="0.2"/>
  <cols>
    <col min="1" max="1" width="47.6640625" style="1" customWidth="1"/>
    <col min="2" max="7" width="18.33203125" style="1" customWidth="1"/>
    <col min="8" max="16384" width="12" style="1"/>
  </cols>
  <sheetData>
    <row r="1" spans="1:7" ht="45" customHeight="1" x14ac:dyDescent="0.2">
      <c r="A1" s="55" t="s">
        <v>129</v>
      </c>
      <c r="B1" s="56"/>
      <c r="C1" s="56"/>
      <c r="D1" s="56"/>
      <c r="E1" s="56"/>
      <c r="F1" s="56"/>
      <c r="G1" s="57"/>
    </row>
    <row r="2" spans="1:7" x14ac:dyDescent="0.2">
      <c r="A2" s="22"/>
      <c r="B2" s="25" t="s">
        <v>0</v>
      </c>
      <c r="C2" s="26"/>
      <c r="D2" s="26"/>
      <c r="E2" s="26"/>
      <c r="F2" s="27"/>
      <c r="G2" s="58" t="s">
        <v>7</v>
      </c>
    </row>
    <row r="3" spans="1:7" ht="24.95" customHeight="1" x14ac:dyDescent="0.2">
      <c r="A3" s="23" t="s">
        <v>1</v>
      </c>
      <c r="B3" s="3" t="s">
        <v>2</v>
      </c>
      <c r="C3" s="3" t="s">
        <v>3</v>
      </c>
      <c r="D3" s="3" t="s">
        <v>4</v>
      </c>
      <c r="E3" s="3" t="s">
        <v>5</v>
      </c>
      <c r="F3" s="3" t="s">
        <v>6</v>
      </c>
      <c r="G3" s="59"/>
    </row>
    <row r="4" spans="1:7" x14ac:dyDescent="0.2">
      <c r="A4" s="24"/>
      <c r="B4" s="4">
        <v>1</v>
      </c>
      <c r="C4" s="4">
        <v>2</v>
      </c>
      <c r="D4" s="4" t="s">
        <v>8</v>
      </c>
      <c r="E4" s="4">
        <v>4</v>
      </c>
      <c r="F4" s="4">
        <v>5</v>
      </c>
      <c r="G4" s="4" t="s">
        <v>9</v>
      </c>
    </row>
    <row r="5" spans="1:7" x14ac:dyDescent="0.2">
      <c r="A5" s="33"/>
      <c r="B5" s="8"/>
      <c r="C5" s="8"/>
      <c r="D5" s="8"/>
      <c r="E5" s="8"/>
      <c r="F5" s="8"/>
      <c r="G5" s="8"/>
    </row>
    <row r="6" spans="1:7" x14ac:dyDescent="0.2">
      <c r="A6" s="33" t="s">
        <v>78</v>
      </c>
      <c r="B6" s="46">
        <v>285065174.57999998</v>
      </c>
      <c r="C6" s="46">
        <v>45671780.549999997</v>
      </c>
      <c r="D6" s="46">
        <v>330736955.13</v>
      </c>
      <c r="E6" s="46">
        <v>77776823.540000007</v>
      </c>
      <c r="F6" s="46">
        <v>77139380.319999993</v>
      </c>
      <c r="G6" s="46">
        <v>252960131.58999997</v>
      </c>
    </row>
    <row r="7" spans="1:7" x14ac:dyDescent="0.2">
      <c r="A7" s="33"/>
      <c r="B7" s="9"/>
      <c r="C7" s="9"/>
      <c r="D7" s="9"/>
      <c r="E7" s="9"/>
      <c r="F7" s="9"/>
      <c r="G7" s="9"/>
    </row>
    <row r="8" spans="1:7" x14ac:dyDescent="0.2">
      <c r="A8" s="33" t="s">
        <v>79</v>
      </c>
      <c r="B8" s="47">
        <v>15973513.33</v>
      </c>
      <c r="C8" s="47">
        <v>18648111.170000002</v>
      </c>
      <c r="D8" s="47">
        <v>34621624.5</v>
      </c>
      <c r="E8" s="47">
        <v>14626248.34</v>
      </c>
      <c r="F8" s="47">
        <v>13194461.800000001</v>
      </c>
      <c r="G8" s="47">
        <v>19995376.16</v>
      </c>
    </row>
    <row r="9" spans="1:7" x14ac:dyDescent="0.2">
      <c r="A9" s="33"/>
      <c r="B9" s="9"/>
      <c r="C9" s="9"/>
      <c r="D9" s="9"/>
      <c r="E9" s="9"/>
      <c r="F9" s="9"/>
      <c r="G9" s="9"/>
    </row>
    <row r="10" spans="1:7" x14ac:dyDescent="0.2">
      <c r="A10" s="33" t="s">
        <v>80</v>
      </c>
      <c r="B10" s="48">
        <v>2344560</v>
      </c>
      <c r="C10" s="48">
        <v>0</v>
      </c>
      <c r="D10" s="48">
        <v>2344560</v>
      </c>
      <c r="E10" s="48">
        <v>976900</v>
      </c>
      <c r="F10" s="48">
        <v>976900</v>
      </c>
      <c r="G10" s="48">
        <v>1367660</v>
      </c>
    </row>
    <row r="11" spans="1:7" x14ac:dyDescent="0.2">
      <c r="A11" s="33"/>
      <c r="B11" s="9"/>
      <c r="C11" s="9"/>
      <c r="D11" s="9"/>
      <c r="E11" s="9"/>
      <c r="F11" s="9"/>
      <c r="G11" s="9"/>
    </row>
    <row r="12" spans="1:7" x14ac:dyDescent="0.2">
      <c r="A12" s="33" t="s">
        <v>41</v>
      </c>
      <c r="B12" s="49">
        <v>216000</v>
      </c>
      <c r="C12" s="49">
        <v>0</v>
      </c>
      <c r="D12" s="49">
        <v>216000</v>
      </c>
      <c r="E12" s="49">
        <v>33952</v>
      </c>
      <c r="F12" s="49">
        <v>32809.22</v>
      </c>
      <c r="G12" s="49">
        <v>182048</v>
      </c>
    </row>
    <row r="13" spans="1:7" x14ac:dyDescent="0.2">
      <c r="A13" s="33"/>
      <c r="B13" s="9"/>
      <c r="C13" s="9"/>
      <c r="D13" s="9"/>
      <c r="E13" s="9"/>
      <c r="F13" s="9"/>
      <c r="G13" s="9"/>
    </row>
    <row r="14" spans="1:7" x14ac:dyDescent="0.2">
      <c r="A14" s="33" t="s">
        <v>66</v>
      </c>
      <c r="B14" s="54">
        <v>0</v>
      </c>
      <c r="C14" s="54">
        <v>0</v>
      </c>
      <c r="D14" s="54">
        <v>0</v>
      </c>
      <c r="E14" s="54">
        <v>0</v>
      </c>
      <c r="F14" s="54">
        <v>0</v>
      </c>
      <c r="G14" s="49">
        <v>0</v>
      </c>
    </row>
    <row r="15" spans="1:7" x14ac:dyDescent="0.2">
      <c r="A15" s="34"/>
      <c r="B15" s="10"/>
      <c r="C15" s="10"/>
      <c r="D15" s="10"/>
      <c r="E15" s="10"/>
      <c r="F15" s="10"/>
      <c r="G15" s="10"/>
    </row>
    <row r="16" spans="1:7" x14ac:dyDescent="0.2">
      <c r="A16" s="35" t="s">
        <v>77</v>
      </c>
      <c r="B16" s="50">
        <v>303599247.90999997</v>
      </c>
      <c r="C16" s="50">
        <v>64319891.719999999</v>
      </c>
      <c r="D16" s="50">
        <v>367919139.63</v>
      </c>
      <c r="E16" s="50">
        <v>93413923.88000001</v>
      </c>
      <c r="F16" s="50">
        <v>91343551.339999989</v>
      </c>
      <c r="G16" s="50">
        <v>274505215.75</v>
      </c>
    </row>
    <row r="18" spans="1:1" x14ac:dyDescent="0.2">
      <c r="A18" s="45" t="s">
        <v>128</v>
      </c>
    </row>
  </sheetData>
  <sheetProtection formatCells="0" formatColumns="0" formatRows="0" autoFilter="0"/>
  <mergeCells count="2">
    <mergeCell ref="G2:G3"/>
    <mergeCell ref="A1:G1"/>
  </mergeCells>
  <printOptions horizontalCentered="1"/>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4"/>
  <sheetViews>
    <sheetView showGridLines="0" topLeftCell="A61" workbookViewId="0">
      <selection activeCell="A49" sqref="A49:G49"/>
    </sheetView>
  </sheetViews>
  <sheetFormatPr baseColWidth="10" defaultColWidth="12" defaultRowHeight="11.25" x14ac:dyDescent="0.2"/>
  <cols>
    <col min="1" max="1" width="60.83203125" style="1" customWidth="1"/>
    <col min="2" max="7" width="18.33203125" style="1" customWidth="1"/>
    <col min="8" max="16384" width="12" style="1"/>
  </cols>
  <sheetData>
    <row r="1" spans="1:7" ht="45" customHeight="1" x14ac:dyDescent="0.2">
      <c r="A1" s="55" t="s">
        <v>131</v>
      </c>
      <c r="B1" s="56"/>
      <c r="C1" s="56"/>
      <c r="D1" s="56"/>
      <c r="E1" s="56"/>
      <c r="F1" s="56"/>
      <c r="G1" s="57"/>
    </row>
    <row r="2" spans="1:7" x14ac:dyDescent="0.2">
      <c r="A2" s="12"/>
      <c r="B2" s="12"/>
      <c r="C2" s="12"/>
      <c r="D2" s="12"/>
      <c r="E2" s="12"/>
      <c r="F2" s="12"/>
      <c r="G2" s="12"/>
    </row>
    <row r="3" spans="1:7" x14ac:dyDescent="0.2">
      <c r="A3" s="22"/>
      <c r="B3" s="25" t="s">
        <v>0</v>
      </c>
      <c r="C3" s="26"/>
      <c r="D3" s="26"/>
      <c r="E3" s="26"/>
      <c r="F3" s="27"/>
      <c r="G3" s="58" t="s">
        <v>7</v>
      </c>
    </row>
    <row r="4" spans="1:7" ht="24.95" customHeight="1" x14ac:dyDescent="0.2">
      <c r="A4" s="23" t="s">
        <v>1</v>
      </c>
      <c r="B4" s="3" t="s">
        <v>2</v>
      </c>
      <c r="C4" s="3" t="s">
        <v>3</v>
      </c>
      <c r="D4" s="3" t="s">
        <v>4</v>
      </c>
      <c r="E4" s="3" t="s">
        <v>5</v>
      </c>
      <c r="F4" s="3" t="s">
        <v>6</v>
      </c>
      <c r="G4" s="59"/>
    </row>
    <row r="5" spans="1:7" x14ac:dyDescent="0.2">
      <c r="A5" s="24"/>
      <c r="B5" s="4">
        <v>1</v>
      </c>
      <c r="C5" s="4">
        <v>2</v>
      </c>
      <c r="D5" s="4" t="s">
        <v>8</v>
      </c>
      <c r="E5" s="4">
        <v>4</v>
      </c>
      <c r="F5" s="4">
        <v>5</v>
      </c>
      <c r="G5" s="4" t="s">
        <v>9</v>
      </c>
    </row>
    <row r="6" spans="1:7" x14ac:dyDescent="0.2">
      <c r="A6" s="11"/>
      <c r="B6" s="17"/>
      <c r="C6" s="17"/>
      <c r="D6" s="17"/>
      <c r="E6" s="17"/>
      <c r="F6" s="17"/>
      <c r="G6" s="17"/>
    </row>
    <row r="7" spans="1:7" x14ac:dyDescent="0.2">
      <c r="A7" s="51" t="s">
        <v>135</v>
      </c>
      <c r="B7" s="40">
        <v>10128625</v>
      </c>
      <c r="C7" s="40">
        <v>248270.12</v>
      </c>
      <c r="D7" s="40">
        <f>B7+C7</f>
        <v>10376895.119999999</v>
      </c>
      <c r="E7" s="40">
        <v>4576895.97</v>
      </c>
      <c r="F7" s="40">
        <v>4489595.7699999996</v>
      </c>
      <c r="G7" s="40">
        <f>D7-E7</f>
        <v>5799999.1499999994</v>
      </c>
    </row>
    <row r="8" spans="1:7" x14ac:dyDescent="0.2">
      <c r="A8" s="51" t="s">
        <v>136</v>
      </c>
      <c r="B8" s="40">
        <v>16421379.84</v>
      </c>
      <c r="C8" s="40">
        <v>340000</v>
      </c>
      <c r="D8" s="40">
        <f t="shared" ref="D8:D44" si="0">B8+C8</f>
        <v>16761379.84</v>
      </c>
      <c r="E8" s="40">
        <v>6757131.9699999997</v>
      </c>
      <c r="F8" s="40">
        <v>6919562.4400000004</v>
      </c>
      <c r="G8" s="40">
        <f t="shared" ref="G8:G44" si="1">D8-E8</f>
        <v>10004247.870000001</v>
      </c>
    </row>
    <row r="9" spans="1:7" x14ac:dyDescent="0.2">
      <c r="A9" s="51" t="s">
        <v>137</v>
      </c>
      <c r="B9" s="40">
        <v>909895.41</v>
      </c>
      <c r="C9" s="40">
        <v>0</v>
      </c>
      <c r="D9" s="40">
        <f t="shared" si="0"/>
        <v>909895.41</v>
      </c>
      <c r="E9" s="40">
        <v>313592.32000000001</v>
      </c>
      <c r="F9" s="40">
        <v>305979.28999999998</v>
      </c>
      <c r="G9" s="40">
        <f t="shared" si="1"/>
        <v>596303.09000000008</v>
      </c>
    </row>
    <row r="10" spans="1:7" x14ac:dyDescent="0.2">
      <c r="A10" s="51" t="s">
        <v>138</v>
      </c>
      <c r="B10" s="40">
        <v>906579</v>
      </c>
      <c r="C10" s="40">
        <v>178864.79</v>
      </c>
      <c r="D10" s="40">
        <f t="shared" si="0"/>
        <v>1085443.79</v>
      </c>
      <c r="E10" s="40">
        <v>512053.22</v>
      </c>
      <c r="F10" s="40">
        <v>505020.97</v>
      </c>
      <c r="G10" s="40">
        <f t="shared" si="1"/>
        <v>573390.57000000007</v>
      </c>
    </row>
    <row r="11" spans="1:7" s="45" customFormat="1" x14ac:dyDescent="0.2">
      <c r="A11" s="51" t="s">
        <v>139</v>
      </c>
      <c r="B11" s="40">
        <v>2683362</v>
      </c>
      <c r="C11" s="40">
        <v>0</v>
      </c>
      <c r="D11" s="40">
        <f t="shared" si="0"/>
        <v>2683362</v>
      </c>
      <c r="E11" s="40">
        <v>941299.77</v>
      </c>
      <c r="F11" s="40">
        <v>926575.18</v>
      </c>
      <c r="G11" s="40">
        <f t="shared" si="1"/>
        <v>1742062.23</v>
      </c>
    </row>
    <row r="12" spans="1:7" s="45" customFormat="1" x14ac:dyDescent="0.2">
      <c r="A12" s="51" t="s">
        <v>140</v>
      </c>
      <c r="B12" s="40">
        <v>871849</v>
      </c>
      <c r="C12" s="40">
        <v>0</v>
      </c>
      <c r="D12" s="40">
        <f t="shared" si="0"/>
        <v>871849</v>
      </c>
      <c r="E12" s="40">
        <v>291061.8</v>
      </c>
      <c r="F12" s="40">
        <v>282670.76</v>
      </c>
      <c r="G12" s="40">
        <f t="shared" si="1"/>
        <v>580787.19999999995</v>
      </c>
    </row>
    <row r="13" spans="1:7" s="45" customFormat="1" x14ac:dyDescent="0.2">
      <c r="A13" s="51" t="s">
        <v>141</v>
      </c>
      <c r="B13" s="40">
        <v>1016177</v>
      </c>
      <c r="C13" s="40">
        <v>0</v>
      </c>
      <c r="D13" s="40">
        <f t="shared" si="0"/>
        <v>1016177</v>
      </c>
      <c r="E13" s="40">
        <v>341513.3</v>
      </c>
      <c r="F13" s="40">
        <v>332973.88</v>
      </c>
      <c r="G13" s="40">
        <f t="shared" si="1"/>
        <v>674663.7</v>
      </c>
    </row>
    <row r="14" spans="1:7" s="45" customFormat="1" x14ac:dyDescent="0.2">
      <c r="A14" s="51" t="s">
        <v>142</v>
      </c>
      <c r="B14" s="40">
        <v>4544495</v>
      </c>
      <c r="C14" s="40">
        <v>-25000</v>
      </c>
      <c r="D14" s="40">
        <f t="shared" si="0"/>
        <v>4519495</v>
      </c>
      <c r="E14" s="40">
        <v>1294239.6599999999</v>
      </c>
      <c r="F14" s="40">
        <v>1274542.45</v>
      </c>
      <c r="G14" s="40">
        <f t="shared" si="1"/>
        <v>3225255.34</v>
      </c>
    </row>
    <row r="15" spans="1:7" s="45" customFormat="1" x14ac:dyDescent="0.2">
      <c r="A15" s="51" t="s">
        <v>143</v>
      </c>
      <c r="B15" s="40">
        <v>949556</v>
      </c>
      <c r="C15" s="40">
        <v>0</v>
      </c>
      <c r="D15" s="40">
        <f t="shared" si="0"/>
        <v>949556</v>
      </c>
      <c r="E15" s="40">
        <v>383931.75</v>
      </c>
      <c r="F15" s="40">
        <v>374640.93</v>
      </c>
      <c r="G15" s="40">
        <f t="shared" si="1"/>
        <v>565624.25</v>
      </c>
    </row>
    <row r="16" spans="1:7" s="45" customFormat="1" x14ac:dyDescent="0.2">
      <c r="A16" s="51" t="s">
        <v>144</v>
      </c>
      <c r="B16" s="40">
        <v>1566037</v>
      </c>
      <c r="C16" s="40">
        <v>0</v>
      </c>
      <c r="D16" s="40">
        <f t="shared" si="0"/>
        <v>1566037</v>
      </c>
      <c r="E16" s="40">
        <v>644519.9</v>
      </c>
      <c r="F16" s="40">
        <v>628682.54</v>
      </c>
      <c r="G16" s="40">
        <f t="shared" si="1"/>
        <v>921517.1</v>
      </c>
    </row>
    <row r="17" spans="1:7" s="45" customFormat="1" x14ac:dyDescent="0.2">
      <c r="A17" s="51" t="s">
        <v>145</v>
      </c>
      <c r="B17" s="40">
        <v>5300432.8</v>
      </c>
      <c r="C17" s="40">
        <v>0</v>
      </c>
      <c r="D17" s="40">
        <f t="shared" si="0"/>
        <v>5300432.8</v>
      </c>
      <c r="E17" s="40">
        <v>2087758.48</v>
      </c>
      <c r="F17" s="40">
        <v>2060136.28</v>
      </c>
      <c r="G17" s="40">
        <f t="shared" si="1"/>
        <v>3212674.32</v>
      </c>
    </row>
    <row r="18" spans="1:7" s="45" customFormat="1" x14ac:dyDescent="0.2">
      <c r="A18" s="51" t="s">
        <v>146</v>
      </c>
      <c r="B18" s="40">
        <v>9995715</v>
      </c>
      <c r="C18" s="40">
        <v>1185738.26</v>
      </c>
      <c r="D18" s="40">
        <f t="shared" si="0"/>
        <v>11181453.26</v>
      </c>
      <c r="E18" s="40">
        <v>3657681.51</v>
      </c>
      <c r="F18" s="40">
        <v>3624044.83</v>
      </c>
      <c r="G18" s="40">
        <f t="shared" si="1"/>
        <v>7523771.75</v>
      </c>
    </row>
    <row r="19" spans="1:7" s="45" customFormat="1" x14ac:dyDescent="0.2">
      <c r="A19" s="51" t="s">
        <v>147</v>
      </c>
      <c r="B19" s="40">
        <v>1052520</v>
      </c>
      <c r="C19" s="40">
        <v>-15000</v>
      </c>
      <c r="D19" s="40">
        <f t="shared" si="0"/>
        <v>1037520</v>
      </c>
      <c r="E19" s="40">
        <v>411602.66</v>
      </c>
      <c r="F19" s="40">
        <v>401349.04</v>
      </c>
      <c r="G19" s="40">
        <f t="shared" si="1"/>
        <v>625917.34000000008</v>
      </c>
    </row>
    <row r="20" spans="1:7" s="45" customFormat="1" x14ac:dyDescent="0.2">
      <c r="A20" s="51" t="s">
        <v>148</v>
      </c>
      <c r="B20" s="40">
        <v>3036622</v>
      </c>
      <c r="C20" s="40">
        <v>0</v>
      </c>
      <c r="D20" s="40">
        <f t="shared" si="0"/>
        <v>3036622</v>
      </c>
      <c r="E20" s="40">
        <v>694666.97</v>
      </c>
      <c r="F20" s="40">
        <v>674766.82</v>
      </c>
      <c r="G20" s="40">
        <f t="shared" si="1"/>
        <v>2341955.0300000003</v>
      </c>
    </row>
    <row r="21" spans="1:7" s="45" customFormat="1" x14ac:dyDescent="0.2">
      <c r="A21" s="51" t="s">
        <v>149</v>
      </c>
      <c r="B21" s="40">
        <v>5646740</v>
      </c>
      <c r="C21" s="40">
        <v>1072500</v>
      </c>
      <c r="D21" s="40">
        <f t="shared" si="0"/>
        <v>6719240</v>
      </c>
      <c r="E21" s="40">
        <v>3839256.77</v>
      </c>
      <c r="F21" s="40">
        <v>3824780.47</v>
      </c>
      <c r="G21" s="40">
        <f t="shared" si="1"/>
        <v>2879983.23</v>
      </c>
    </row>
    <row r="22" spans="1:7" s="45" customFormat="1" x14ac:dyDescent="0.2">
      <c r="A22" s="51" t="s">
        <v>150</v>
      </c>
      <c r="B22" s="40">
        <v>2432973</v>
      </c>
      <c r="C22" s="40">
        <v>-25000</v>
      </c>
      <c r="D22" s="40">
        <f t="shared" si="0"/>
        <v>2407973</v>
      </c>
      <c r="E22" s="40">
        <v>874090.09</v>
      </c>
      <c r="F22" s="40">
        <v>861842.2</v>
      </c>
      <c r="G22" s="40">
        <f t="shared" si="1"/>
        <v>1533882.9100000001</v>
      </c>
    </row>
    <row r="23" spans="1:7" s="45" customFormat="1" x14ac:dyDescent="0.2">
      <c r="A23" s="51" t="s">
        <v>151</v>
      </c>
      <c r="B23" s="40">
        <v>2193662</v>
      </c>
      <c r="C23" s="40">
        <v>0</v>
      </c>
      <c r="D23" s="40">
        <f t="shared" si="0"/>
        <v>2193662</v>
      </c>
      <c r="E23" s="40">
        <v>901475.53</v>
      </c>
      <c r="F23" s="40">
        <v>878427.09</v>
      </c>
      <c r="G23" s="40">
        <f t="shared" si="1"/>
        <v>1292186.47</v>
      </c>
    </row>
    <row r="24" spans="1:7" s="45" customFormat="1" x14ac:dyDescent="0.2">
      <c r="A24" s="51" t="s">
        <v>152</v>
      </c>
      <c r="B24" s="40">
        <v>29107018</v>
      </c>
      <c r="C24" s="40">
        <v>537646</v>
      </c>
      <c r="D24" s="40">
        <f t="shared" si="0"/>
        <v>29644664</v>
      </c>
      <c r="E24" s="40">
        <v>6933812.9199999999</v>
      </c>
      <c r="F24" s="40">
        <v>6907585.4800000004</v>
      </c>
      <c r="G24" s="40">
        <f t="shared" si="1"/>
        <v>22710851.079999998</v>
      </c>
    </row>
    <row r="25" spans="1:7" s="45" customFormat="1" x14ac:dyDescent="0.2">
      <c r="A25" s="51" t="s">
        <v>153</v>
      </c>
      <c r="B25" s="40">
        <v>6470252</v>
      </c>
      <c r="C25" s="40">
        <v>-110000</v>
      </c>
      <c r="D25" s="40">
        <f t="shared" si="0"/>
        <v>6360252</v>
      </c>
      <c r="E25" s="40">
        <v>2355466.61</v>
      </c>
      <c r="F25" s="40">
        <v>2321578.9700000002</v>
      </c>
      <c r="G25" s="40">
        <f t="shared" si="1"/>
        <v>4004785.39</v>
      </c>
    </row>
    <row r="26" spans="1:7" s="45" customFormat="1" x14ac:dyDescent="0.2">
      <c r="A26" s="51" t="s">
        <v>154</v>
      </c>
      <c r="B26" s="40">
        <v>93182015.290000007</v>
      </c>
      <c r="C26" s="40">
        <v>24365231.329999998</v>
      </c>
      <c r="D26" s="40">
        <f t="shared" si="0"/>
        <v>117547246.62</v>
      </c>
      <c r="E26" s="40">
        <v>12699232.539999999</v>
      </c>
      <c r="F26" s="40">
        <v>11131324.310000001</v>
      </c>
      <c r="G26" s="40">
        <f t="shared" si="1"/>
        <v>104848014.08000001</v>
      </c>
    </row>
    <row r="27" spans="1:7" s="45" customFormat="1" x14ac:dyDescent="0.2">
      <c r="A27" s="51" t="s">
        <v>155</v>
      </c>
      <c r="B27" s="40">
        <v>2262400</v>
      </c>
      <c r="C27" s="40">
        <v>0</v>
      </c>
      <c r="D27" s="40">
        <f t="shared" si="0"/>
        <v>2262400</v>
      </c>
      <c r="E27" s="40">
        <v>504181.53</v>
      </c>
      <c r="F27" s="40">
        <v>493011.32</v>
      </c>
      <c r="G27" s="40">
        <f t="shared" si="1"/>
        <v>1758218.47</v>
      </c>
    </row>
    <row r="28" spans="1:7" s="45" customFormat="1" x14ac:dyDescent="0.2">
      <c r="A28" s="51" t="s">
        <v>156</v>
      </c>
      <c r="B28" s="40">
        <v>2765721</v>
      </c>
      <c r="C28" s="40">
        <v>-15000</v>
      </c>
      <c r="D28" s="40">
        <f t="shared" si="0"/>
        <v>2750721</v>
      </c>
      <c r="E28" s="40">
        <v>795208.94</v>
      </c>
      <c r="F28" s="40">
        <v>779839.31</v>
      </c>
      <c r="G28" s="40">
        <f t="shared" si="1"/>
        <v>1955512.06</v>
      </c>
    </row>
    <row r="29" spans="1:7" s="45" customFormat="1" x14ac:dyDescent="0.2">
      <c r="A29" s="51" t="s">
        <v>157</v>
      </c>
      <c r="B29" s="40">
        <v>3601534</v>
      </c>
      <c r="C29" s="40">
        <v>1000000</v>
      </c>
      <c r="D29" s="40">
        <f t="shared" si="0"/>
        <v>4601534</v>
      </c>
      <c r="E29" s="40">
        <v>1447779.58</v>
      </c>
      <c r="F29" s="40">
        <v>1415633.11</v>
      </c>
      <c r="G29" s="40">
        <f t="shared" si="1"/>
        <v>3153754.42</v>
      </c>
    </row>
    <row r="30" spans="1:7" s="45" customFormat="1" x14ac:dyDescent="0.2">
      <c r="A30" s="51" t="s">
        <v>158</v>
      </c>
      <c r="B30" s="40">
        <v>13605982</v>
      </c>
      <c r="C30" s="40">
        <v>0</v>
      </c>
      <c r="D30" s="40">
        <f t="shared" si="0"/>
        <v>13605982</v>
      </c>
      <c r="E30" s="40">
        <v>5780453.96</v>
      </c>
      <c r="F30" s="40">
        <v>5724075.54</v>
      </c>
      <c r="G30" s="40">
        <f t="shared" si="1"/>
        <v>7825528.04</v>
      </c>
    </row>
    <row r="31" spans="1:7" s="45" customFormat="1" x14ac:dyDescent="0.2">
      <c r="A31" s="51" t="s">
        <v>159</v>
      </c>
      <c r="B31" s="40">
        <v>12134035.060000001</v>
      </c>
      <c r="C31" s="40">
        <v>132785.79999999999</v>
      </c>
      <c r="D31" s="40">
        <f t="shared" si="0"/>
        <v>12266820.860000001</v>
      </c>
      <c r="E31" s="40">
        <v>6406021.71</v>
      </c>
      <c r="F31" s="40">
        <v>6395530.7199999997</v>
      </c>
      <c r="G31" s="40">
        <f t="shared" si="1"/>
        <v>5860799.1500000013</v>
      </c>
    </row>
    <row r="32" spans="1:7" s="45" customFormat="1" x14ac:dyDescent="0.2">
      <c r="A32" s="51" t="s">
        <v>160</v>
      </c>
      <c r="B32" s="40">
        <v>3007052</v>
      </c>
      <c r="C32" s="40">
        <v>86423.3</v>
      </c>
      <c r="D32" s="40">
        <f t="shared" si="0"/>
        <v>3093475.3</v>
      </c>
      <c r="E32" s="40">
        <v>1289359.8</v>
      </c>
      <c r="F32" s="40">
        <v>1267879.19</v>
      </c>
      <c r="G32" s="40">
        <f t="shared" si="1"/>
        <v>1804115.4999999998</v>
      </c>
    </row>
    <row r="33" spans="1:7" s="45" customFormat="1" x14ac:dyDescent="0.2">
      <c r="A33" s="51" t="s">
        <v>161</v>
      </c>
      <c r="B33" s="40">
        <v>1694933</v>
      </c>
      <c r="C33" s="40">
        <v>0</v>
      </c>
      <c r="D33" s="40">
        <f t="shared" si="0"/>
        <v>1694933</v>
      </c>
      <c r="E33" s="40">
        <v>683628.44</v>
      </c>
      <c r="F33" s="40">
        <v>671567.52</v>
      </c>
      <c r="G33" s="40">
        <f t="shared" si="1"/>
        <v>1011304.56</v>
      </c>
    </row>
    <row r="34" spans="1:7" s="45" customFormat="1" x14ac:dyDescent="0.2">
      <c r="A34" s="51" t="s">
        <v>162</v>
      </c>
      <c r="B34" s="40">
        <v>2505513.5099999998</v>
      </c>
      <c r="C34" s="40">
        <v>0</v>
      </c>
      <c r="D34" s="40">
        <f t="shared" si="0"/>
        <v>2505513.5099999998</v>
      </c>
      <c r="E34" s="40">
        <v>929884.52</v>
      </c>
      <c r="F34" s="40">
        <v>914650.9</v>
      </c>
      <c r="G34" s="40">
        <f t="shared" si="1"/>
        <v>1575628.9899999998</v>
      </c>
    </row>
    <row r="35" spans="1:7" s="45" customFormat="1" x14ac:dyDescent="0.2">
      <c r="A35" s="51" t="s">
        <v>163</v>
      </c>
      <c r="B35" s="40">
        <v>1093440</v>
      </c>
      <c r="C35" s="40">
        <v>0</v>
      </c>
      <c r="D35" s="40">
        <f t="shared" si="0"/>
        <v>1093440</v>
      </c>
      <c r="E35" s="40">
        <v>350881</v>
      </c>
      <c r="F35" s="40">
        <v>341959.98</v>
      </c>
      <c r="G35" s="40">
        <f t="shared" si="1"/>
        <v>742559</v>
      </c>
    </row>
    <row r="36" spans="1:7" s="45" customFormat="1" x14ac:dyDescent="0.2">
      <c r="A36" s="51" t="s">
        <v>164</v>
      </c>
      <c r="B36" s="40">
        <v>3614475</v>
      </c>
      <c r="C36" s="40">
        <v>0</v>
      </c>
      <c r="D36" s="40">
        <f t="shared" si="0"/>
        <v>3614475</v>
      </c>
      <c r="E36" s="40">
        <v>1033545.15</v>
      </c>
      <c r="F36" s="40">
        <v>1006653</v>
      </c>
      <c r="G36" s="40">
        <f t="shared" si="1"/>
        <v>2580929.85</v>
      </c>
    </row>
    <row r="37" spans="1:7" s="45" customFormat="1" x14ac:dyDescent="0.2">
      <c r="A37" s="51" t="s">
        <v>165</v>
      </c>
      <c r="B37" s="40">
        <v>12009166</v>
      </c>
      <c r="C37" s="40">
        <v>984000</v>
      </c>
      <c r="D37" s="40">
        <f t="shared" si="0"/>
        <v>12993166</v>
      </c>
      <c r="E37" s="40">
        <v>2625212.5099999998</v>
      </c>
      <c r="F37" s="40">
        <v>2608706.21</v>
      </c>
      <c r="G37" s="40">
        <f t="shared" si="1"/>
        <v>10367953.49</v>
      </c>
    </row>
    <row r="38" spans="1:7" s="45" customFormat="1" x14ac:dyDescent="0.2">
      <c r="A38" s="51" t="s">
        <v>166</v>
      </c>
      <c r="B38" s="40">
        <v>7507983</v>
      </c>
      <c r="C38" s="40">
        <v>31721212.5</v>
      </c>
      <c r="D38" s="40">
        <f t="shared" si="0"/>
        <v>39229195.5</v>
      </c>
      <c r="E38" s="40">
        <v>3926572.21</v>
      </c>
      <c r="F38" s="40">
        <v>3906750.9</v>
      </c>
      <c r="G38" s="40">
        <f t="shared" si="1"/>
        <v>35302623.289999999</v>
      </c>
    </row>
    <row r="39" spans="1:7" s="45" customFormat="1" x14ac:dyDescent="0.2">
      <c r="A39" s="51" t="s">
        <v>167</v>
      </c>
      <c r="B39" s="40">
        <v>2131837</v>
      </c>
      <c r="C39" s="40">
        <v>0</v>
      </c>
      <c r="D39" s="40">
        <f t="shared" si="0"/>
        <v>2131837</v>
      </c>
      <c r="E39" s="40">
        <v>707131.94</v>
      </c>
      <c r="F39" s="40">
        <v>691698.8</v>
      </c>
      <c r="G39" s="40">
        <f t="shared" si="1"/>
        <v>1424705.06</v>
      </c>
    </row>
    <row r="40" spans="1:7" s="45" customFormat="1" x14ac:dyDescent="0.2">
      <c r="A40" s="51" t="s">
        <v>168</v>
      </c>
      <c r="B40" s="40">
        <v>4839363</v>
      </c>
      <c r="C40" s="40">
        <v>-15000</v>
      </c>
      <c r="D40" s="40">
        <f t="shared" si="0"/>
        <v>4824363</v>
      </c>
      <c r="E40" s="40">
        <v>1429945.46</v>
      </c>
      <c r="F40" s="40">
        <v>1418905.38</v>
      </c>
      <c r="G40" s="40">
        <f t="shared" si="1"/>
        <v>3394417.54</v>
      </c>
    </row>
    <row r="41" spans="1:7" s="45" customFormat="1" x14ac:dyDescent="0.2">
      <c r="A41" s="51" t="s">
        <v>169</v>
      </c>
      <c r="B41" s="40">
        <v>1459908</v>
      </c>
      <c r="C41" s="40">
        <v>0</v>
      </c>
      <c r="D41" s="40">
        <f t="shared" si="0"/>
        <v>1459908</v>
      </c>
      <c r="E41" s="40">
        <v>455254.61</v>
      </c>
      <c r="F41" s="40">
        <v>443030.98</v>
      </c>
      <c r="G41" s="40">
        <f t="shared" si="1"/>
        <v>1004653.39</v>
      </c>
    </row>
    <row r="42" spans="1:7" s="45" customFormat="1" x14ac:dyDescent="0.2">
      <c r="A42" s="51" t="s">
        <v>170</v>
      </c>
      <c r="B42" s="40">
        <v>20905000</v>
      </c>
      <c r="C42" s="40">
        <v>0</v>
      </c>
      <c r="D42" s="40">
        <f t="shared" si="0"/>
        <v>20905000</v>
      </c>
      <c r="E42" s="40">
        <v>9648460.0199999996</v>
      </c>
      <c r="F42" s="40">
        <v>9648460.0199999996</v>
      </c>
      <c r="G42" s="40">
        <f t="shared" si="1"/>
        <v>11256539.98</v>
      </c>
    </row>
    <row r="43" spans="1:7" s="45" customFormat="1" x14ac:dyDescent="0.2">
      <c r="A43" s="51" t="s">
        <v>171</v>
      </c>
      <c r="B43" s="40">
        <v>5435000</v>
      </c>
      <c r="C43" s="40">
        <v>2172219.62</v>
      </c>
      <c r="D43" s="40">
        <f t="shared" si="0"/>
        <v>7607219.6200000001</v>
      </c>
      <c r="E43" s="40">
        <v>2608461.52</v>
      </c>
      <c r="F43" s="40">
        <v>2608461.52</v>
      </c>
      <c r="G43" s="40">
        <f t="shared" si="1"/>
        <v>4998758.0999999996</v>
      </c>
    </row>
    <row r="44" spans="1:7" s="45" customFormat="1" x14ac:dyDescent="0.2">
      <c r="A44" s="51" t="s">
        <v>172</v>
      </c>
      <c r="B44" s="40">
        <v>4610000</v>
      </c>
      <c r="C44" s="40">
        <v>500000</v>
      </c>
      <c r="D44" s="40">
        <f t="shared" si="0"/>
        <v>5110000</v>
      </c>
      <c r="E44" s="40">
        <v>2280657.2400000002</v>
      </c>
      <c r="F44" s="40">
        <v>2280657.2400000002</v>
      </c>
      <c r="G44" s="40">
        <f t="shared" si="1"/>
        <v>2829342.76</v>
      </c>
    </row>
    <row r="45" spans="1:7" x14ac:dyDescent="0.2">
      <c r="A45" s="29"/>
      <c r="B45" s="7"/>
      <c r="C45" s="7"/>
      <c r="D45" s="7"/>
      <c r="E45" s="7"/>
      <c r="F45" s="7"/>
      <c r="G45" s="7"/>
    </row>
    <row r="46" spans="1:7" x14ac:dyDescent="0.2">
      <c r="A46" s="30" t="s">
        <v>77</v>
      </c>
      <c r="B46" s="52">
        <f t="shared" ref="B46:G46" si="2">SUM(B7:B45)</f>
        <v>303599247.90999997</v>
      </c>
      <c r="C46" s="52">
        <f t="shared" si="2"/>
        <v>64319891.719999999</v>
      </c>
      <c r="D46" s="52">
        <f t="shared" si="2"/>
        <v>367919139.63000005</v>
      </c>
      <c r="E46" s="52">
        <f t="shared" si="2"/>
        <v>93413923.879999965</v>
      </c>
      <c r="F46" s="52">
        <f t="shared" si="2"/>
        <v>91343551.339999974</v>
      </c>
      <c r="G46" s="52">
        <f t="shared" si="2"/>
        <v>274505215.75</v>
      </c>
    </row>
    <row r="49" spans="1:7" ht="45" customHeight="1" x14ac:dyDescent="0.2">
      <c r="A49" s="55" t="s">
        <v>132</v>
      </c>
      <c r="B49" s="56"/>
      <c r="C49" s="56"/>
      <c r="D49" s="56"/>
      <c r="E49" s="56"/>
      <c r="F49" s="56"/>
      <c r="G49" s="57"/>
    </row>
    <row r="51" spans="1:7" x14ac:dyDescent="0.2">
      <c r="A51" s="22"/>
      <c r="B51" s="25" t="s">
        <v>0</v>
      </c>
      <c r="C51" s="26"/>
      <c r="D51" s="26"/>
      <c r="E51" s="26"/>
      <c r="F51" s="27"/>
      <c r="G51" s="58" t="s">
        <v>7</v>
      </c>
    </row>
    <row r="52" spans="1:7" ht="22.5" x14ac:dyDescent="0.2">
      <c r="A52" s="23" t="s">
        <v>1</v>
      </c>
      <c r="B52" s="3" t="s">
        <v>2</v>
      </c>
      <c r="C52" s="3" t="s">
        <v>3</v>
      </c>
      <c r="D52" s="3" t="s">
        <v>4</v>
      </c>
      <c r="E52" s="3" t="s">
        <v>5</v>
      </c>
      <c r="F52" s="3" t="s">
        <v>6</v>
      </c>
      <c r="G52" s="59"/>
    </row>
    <row r="53" spans="1:7" x14ac:dyDescent="0.2">
      <c r="A53" s="24"/>
      <c r="B53" s="4">
        <v>1</v>
      </c>
      <c r="C53" s="4">
        <v>2</v>
      </c>
      <c r="D53" s="4" t="s">
        <v>8</v>
      </c>
      <c r="E53" s="4">
        <v>4</v>
      </c>
      <c r="F53" s="4">
        <v>5</v>
      </c>
      <c r="G53" s="4" t="s">
        <v>9</v>
      </c>
    </row>
    <row r="54" spans="1:7" x14ac:dyDescent="0.2">
      <c r="A54" s="13"/>
      <c r="B54" s="14"/>
      <c r="C54" s="14"/>
      <c r="D54" s="14"/>
      <c r="E54" s="14"/>
      <c r="F54" s="14"/>
      <c r="G54" s="14"/>
    </row>
    <row r="55" spans="1:7" x14ac:dyDescent="0.2">
      <c r="A55" s="29" t="s">
        <v>81</v>
      </c>
      <c r="B55" s="40">
        <v>0</v>
      </c>
      <c r="C55" s="40">
        <v>0</v>
      </c>
      <c r="D55" s="40">
        <f t="shared" ref="D55:D58" si="3">B55+C55</f>
        <v>0</v>
      </c>
      <c r="E55" s="40">
        <v>0</v>
      </c>
      <c r="F55" s="40">
        <v>0</v>
      </c>
      <c r="G55" s="40">
        <f t="shared" ref="G55:G58" si="4">D55-E55</f>
        <v>0</v>
      </c>
    </row>
    <row r="56" spans="1:7" x14ac:dyDescent="0.2">
      <c r="A56" s="29" t="s">
        <v>82</v>
      </c>
      <c r="B56" s="40">
        <v>0</v>
      </c>
      <c r="C56" s="40">
        <v>0</v>
      </c>
      <c r="D56" s="40">
        <f t="shared" si="3"/>
        <v>0</v>
      </c>
      <c r="E56" s="40">
        <v>0</v>
      </c>
      <c r="F56" s="40">
        <v>0</v>
      </c>
      <c r="G56" s="40">
        <f t="shared" si="4"/>
        <v>0</v>
      </c>
    </row>
    <row r="57" spans="1:7" x14ac:dyDescent="0.2">
      <c r="A57" s="29" t="s">
        <v>83</v>
      </c>
      <c r="B57" s="40">
        <v>0</v>
      </c>
      <c r="C57" s="40">
        <v>0</v>
      </c>
      <c r="D57" s="40">
        <f t="shared" si="3"/>
        <v>0</v>
      </c>
      <c r="E57" s="40">
        <v>0</v>
      </c>
      <c r="F57" s="40">
        <v>0</v>
      </c>
      <c r="G57" s="40">
        <f t="shared" si="4"/>
        <v>0</v>
      </c>
    </row>
    <row r="58" spans="1:7" x14ac:dyDescent="0.2">
      <c r="A58" s="29" t="s">
        <v>84</v>
      </c>
      <c r="B58" s="40">
        <v>0</v>
      </c>
      <c r="C58" s="40">
        <v>0</v>
      </c>
      <c r="D58" s="40">
        <f t="shared" si="3"/>
        <v>0</v>
      </c>
      <c r="E58" s="40">
        <v>0</v>
      </c>
      <c r="F58" s="40">
        <v>0</v>
      </c>
      <c r="G58" s="40">
        <f t="shared" si="4"/>
        <v>0</v>
      </c>
    </row>
    <row r="59" spans="1:7" x14ac:dyDescent="0.2">
      <c r="A59" s="2"/>
      <c r="B59" s="16"/>
      <c r="C59" s="16"/>
      <c r="D59" s="16"/>
      <c r="E59" s="16"/>
      <c r="F59" s="16"/>
      <c r="G59" s="16"/>
    </row>
    <row r="60" spans="1:7" x14ac:dyDescent="0.2">
      <c r="A60" s="30" t="s">
        <v>77</v>
      </c>
      <c r="B60" s="52">
        <f t="shared" ref="B60:G60" si="5">SUM(B56:B59)</f>
        <v>0</v>
      </c>
      <c r="C60" s="52">
        <f t="shared" si="5"/>
        <v>0</v>
      </c>
      <c r="D60" s="52">
        <f t="shared" si="5"/>
        <v>0</v>
      </c>
      <c r="E60" s="52">
        <f t="shared" si="5"/>
        <v>0</v>
      </c>
      <c r="F60" s="52">
        <f t="shared" si="5"/>
        <v>0</v>
      </c>
      <c r="G60" s="52">
        <f t="shared" si="5"/>
        <v>0</v>
      </c>
    </row>
    <row r="63" spans="1:7" ht="45" customHeight="1" x14ac:dyDescent="0.2">
      <c r="A63" s="55" t="s">
        <v>133</v>
      </c>
      <c r="B63" s="56"/>
      <c r="C63" s="56"/>
      <c r="D63" s="56"/>
      <c r="E63" s="56"/>
      <c r="F63" s="56"/>
      <c r="G63" s="57"/>
    </row>
    <row r="64" spans="1:7" x14ac:dyDescent="0.2">
      <c r="A64" s="22"/>
      <c r="B64" s="25" t="s">
        <v>0</v>
      </c>
      <c r="C64" s="26"/>
      <c r="D64" s="26"/>
      <c r="E64" s="26"/>
      <c r="F64" s="27"/>
      <c r="G64" s="58" t="s">
        <v>7</v>
      </c>
    </row>
    <row r="65" spans="1:7" ht="22.5" x14ac:dyDescent="0.2">
      <c r="A65" s="23" t="s">
        <v>1</v>
      </c>
      <c r="B65" s="3" t="s">
        <v>2</v>
      </c>
      <c r="C65" s="3" t="s">
        <v>3</v>
      </c>
      <c r="D65" s="3" t="s">
        <v>4</v>
      </c>
      <c r="E65" s="3" t="s">
        <v>5</v>
      </c>
      <c r="F65" s="3" t="s">
        <v>6</v>
      </c>
      <c r="G65" s="59"/>
    </row>
    <row r="66" spans="1:7" x14ac:dyDescent="0.2">
      <c r="A66" s="24"/>
      <c r="B66" s="4">
        <v>1</v>
      </c>
      <c r="C66" s="4">
        <v>2</v>
      </c>
      <c r="D66" s="4" t="s">
        <v>8</v>
      </c>
      <c r="E66" s="4">
        <v>4</v>
      </c>
      <c r="F66" s="4">
        <v>5</v>
      </c>
      <c r="G66" s="4" t="s">
        <v>9</v>
      </c>
    </row>
    <row r="67" spans="1:7" x14ac:dyDescent="0.2">
      <c r="A67" s="13"/>
      <c r="B67" s="14"/>
      <c r="C67" s="14"/>
      <c r="D67" s="14"/>
      <c r="E67" s="14"/>
      <c r="F67" s="14"/>
      <c r="G67" s="14"/>
    </row>
    <row r="68" spans="1:7" ht="22.5" x14ac:dyDescent="0.2">
      <c r="A68" s="31" t="s">
        <v>85</v>
      </c>
      <c r="B68" s="40">
        <v>0</v>
      </c>
      <c r="C68" s="40">
        <v>0</v>
      </c>
      <c r="D68" s="40">
        <f t="shared" ref="D68" si="6">B68+C68</f>
        <v>0</v>
      </c>
      <c r="E68" s="40">
        <v>0</v>
      </c>
      <c r="F68" s="40">
        <v>0</v>
      </c>
      <c r="G68" s="40">
        <f t="shared" ref="G68" si="7">D68-E68</f>
        <v>0</v>
      </c>
    </row>
    <row r="69" spans="1:7" x14ac:dyDescent="0.2">
      <c r="A69" s="31"/>
      <c r="B69" s="15"/>
      <c r="C69" s="15"/>
      <c r="D69" s="15"/>
      <c r="E69" s="15"/>
      <c r="F69" s="15"/>
      <c r="G69" s="15"/>
    </row>
    <row r="70" spans="1:7" x14ac:dyDescent="0.2">
      <c r="A70" s="31" t="s">
        <v>86</v>
      </c>
      <c r="B70" s="40">
        <v>0</v>
      </c>
      <c r="C70" s="40">
        <v>0</v>
      </c>
      <c r="D70" s="40">
        <f t="shared" ref="D70" si="8">B70+C70</f>
        <v>0</v>
      </c>
      <c r="E70" s="40">
        <v>0</v>
      </c>
      <c r="F70" s="40">
        <v>0</v>
      </c>
      <c r="G70" s="40">
        <f t="shared" ref="G70" si="9">D70-E70</f>
        <v>0</v>
      </c>
    </row>
    <row r="71" spans="1:7" x14ac:dyDescent="0.2">
      <c r="A71" s="31"/>
      <c r="B71" s="15"/>
      <c r="C71" s="15"/>
      <c r="D71" s="15"/>
      <c r="E71" s="15"/>
      <c r="F71" s="15"/>
      <c r="G71" s="15"/>
    </row>
    <row r="72" spans="1:7" ht="22.5" x14ac:dyDescent="0.2">
      <c r="A72" s="31" t="s">
        <v>87</v>
      </c>
      <c r="B72" s="40">
        <v>0</v>
      </c>
      <c r="C72" s="40">
        <v>0</v>
      </c>
      <c r="D72" s="40">
        <f t="shared" ref="D72" si="10">B72+C72</f>
        <v>0</v>
      </c>
      <c r="E72" s="40">
        <v>0</v>
      </c>
      <c r="F72" s="40">
        <v>0</v>
      </c>
      <c r="G72" s="40">
        <f t="shared" ref="G72" si="11">D72-E72</f>
        <v>0</v>
      </c>
    </row>
    <row r="73" spans="1:7" x14ac:dyDescent="0.2">
      <c r="A73" s="31"/>
      <c r="B73" s="15"/>
      <c r="C73" s="15"/>
      <c r="D73" s="15"/>
      <c r="E73" s="15"/>
      <c r="F73" s="15"/>
      <c r="G73" s="15"/>
    </row>
    <row r="74" spans="1:7" ht="22.5" x14ac:dyDescent="0.2">
      <c r="A74" s="31" t="s">
        <v>88</v>
      </c>
      <c r="B74" s="40">
        <v>0</v>
      </c>
      <c r="C74" s="40">
        <v>0</v>
      </c>
      <c r="D74" s="40">
        <f t="shared" ref="D74" si="12">B74+C74</f>
        <v>0</v>
      </c>
      <c r="E74" s="40">
        <v>0</v>
      </c>
      <c r="F74" s="40">
        <v>0</v>
      </c>
      <c r="G74" s="40">
        <f t="shared" ref="G74" si="13">D74-E74</f>
        <v>0</v>
      </c>
    </row>
    <row r="75" spans="1:7" x14ac:dyDescent="0.2">
      <c r="A75" s="31"/>
      <c r="B75" s="15"/>
      <c r="C75" s="15"/>
      <c r="D75" s="15"/>
      <c r="E75" s="15"/>
      <c r="F75" s="15"/>
      <c r="G75" s="15"/>
    </row>
    <row r="76" spans="1:7" ht="22.5" x14ac:dyDescent="0.2">
      <c r="A76" s="31" t="s">
        <v>89</v>
      </c>
      <c r="B76" s="40">
        <v>0</v>
      </c>
      <c r="C76" s="40">
        <v>0</v>
      </c>
      <c r="D76" s="40">
        <f t="shared" ref="D76" si="14">B76+C76</f>
        <v>0</v>
      </c>
      <c r="E76" s="40">
        <v>0</v>
      </c>
      <c r="F76" s="40">
        <v>0</v>
      </c>
      <c r="G76" s="40">
        <f t="shared" ref="G76" si="15">D76-E76</f>
        <v>0</v>
      </c>
    </row>
    <row r="77" spans="1:7" x14ac:dyDescent="0.2">
      <c r="A77" s="31"/>
      <c r="B77" s="15"/>
      <c r="C77" s="15"/>
      <c r="D77" s="15"/>
      <c r="E77" s="15"/>
      <c r="F77" s="15"/>
      <c r="G77" s="15"/>
    </row>
    <row r="78" spans="1:7" ht="22.5" x14ac:dyDescent="0.2">
      <c r="A78" s="31" t="s">
        <v>90</v>
      </c>
      <c r="B78" s="40">
        <v>0</v>
      </c>
      <c r="C78" s="40">
        <v>0</v>
      </c>
      <c r="D78" s="40">
        <f t="shared" ref="D78" si="16">B78+C78</f>
        <v>0</v>
      </c>
      <c r="E78" s="40">
        <v>0</v>
      </c>
      <c r="F78" s="40">
        <v>0</v>
      </c>
      <c r="G78" s="40">
        <f t="shared" ref="G78" si="17">D78-E78</f>
        <v>0</v>
      </c>
    </row>
    <row r="79" spans="1:7" x14ac:dyDescent="0.2">
      <c r="A79" s="31"/>
      <c r="B79" s="15"/>
      <c r="C79" s="15"/>
      <c r="D79" s="15"/>
      <c r="E79" s="15"/>
      <c r="F79" s="15"/>
      <c r="G79" s="15"/>
    </row>
    <row r="80" spans="1:7" x14ac:dyDescent="0.2">
      <c r="A80" s="31" t="s">
        <v>91</v>
      </c>
      <c r="B80" s="40">
        <v>0</v>
      </c>
      <c r="C80" s="40">
        <v>0</v>
      </c>
      <c r="D80" s="40">
        <f t="shared" ref="D80" si="18">B80+C80</f>
        <v>0</v>
      </c>
      <c r="E80" s="40">
        <v>0</v>
      </c>
      <c r="F80" s="40">
        <v>0</v>
      </c>
      <c r="G80" s="40">
        <f t="shared" ref="G80" si="19">D80-E80</f>
        <v>0</v>
      </c>
    </row>
    <row r="81" spans="1:7" x14ac:dyDescent="0.2">
      <c r="A81" s="32"/>
      <c r="B81" s="16"/>
      <c r="C81" s="16"/>
      <c r="D81" s="16"/>
      <c r="E81" s="16"/>
      <c r="F81" s="16"/>
      <c r="G81" s="16"/>
    </row>
    <row r="82" spans="1:7" x14ac:dyDescent="0.2">
      <c r="A82" s="21" t="s">
        <v>77</v>
      </c>
      <c r="B82" s="52">
        <f t="shared" ref="B82:G82" si="20">SUM(B75:B81)</f>
        <v>0</v>
      </c>
      <c r="C82" s="52">
        <f t="shared" si="20"/>
        <v>0</v>
      </c>
      <c r="D82" s="52">
        <f t="shared" si="20"/>
        <v>0</v>
      </c>
      <c r="E82" s="52">
        <f t="shared" si="20"/>
        <v>0</v>
      </c>
      <c r="F82" s="52">
        <f t="shared" si="20"/>
        <v>0</v>
      </c>
      <c r="G82" s="52">
        <f t="shared" si="20"/>
        <v>0</v>
      </c>
    </row>
    <row r="84" spans="1:7" x14ac:dyDescent="0.2">
      <c r="A84" s="45" t="s">
        <v>128</v>
      </c>
    </row>
  </sheetData>
  <sheetProtection formatCells="0" formatColumns="0" formatRows="0" insertRows="0" deleteRows="0" autoFilter="0"/>
  <mergeCells count="6">
    <mergeCell ref="G3:G4"/>
    <mergeCell ref="G51:G52"/>
    <mergeCell ref="G64:G65"/>
    <mergeCell ref="A1:G1"/>
    <mergeCell ref="A49:G49"/>
    <mergeCell ref="A63:G63"/>
  </mergeCells>
  <printOptions horizontalCentered="1"/>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showGridLines="0" tabSelected="1" topLeftCell="B1" workbookViewId="0">
      <selection activeCell="E27" sqref="E27"/>
    </sheetView>
  </sheetViews>
  <sheetFormatPr baseColWidth="10" defaultColWidth="12" defaultRowHeight="11.25" x14ac:dyDescent="0.2"/>
  <cols>
    <col min="1" max="1" width="65.83203125" style="1" customWidth="1"/>
    <col min="2" max="7" width="18.33203125" style="1" customWidth="1"/>
    <col min="8" max="16384" width="12" style="1"/>
  </cols>
  <sheetData>
    <row r="1" spans="1:7" ht="45" customHeight="1" x14ac:dyDescent="0.2">
      <c r="A1" s="55" t="s">
        <v>134</v>
      </c>
      <c r="B1" s="60"/>
      <c r="C1" s="60"/>
      <c r="D1" s="60"/>
      <c r="E1" s="60"/>
      <c r="F1" s="60"/>
      <c r="G1" s="61"/>
    </row>
    <row r="2" spans="1:7" x14ac:dyDescent="0.2">
      <c r="A2" s="22"/>
      <c r="B2" s="25" t="s">
        <v>0</v>
      </c>
      <c r="C2" s="26"/>
      <c r="D2" s="26"/>
      <c r="E2" s="26"/>
      <c r="F2" s="27"/>
      <c r="G2" s="58" t="s">
        <v>7</v>
      </c>
    </row>
    <row r="3" spans="1:7" ht="24.95" customHeight="1" x14ac:dyDescent="0.2">
      <c r="A3" s="23" t="s">
        <v>1</v>
      </c>
      <c r="B3" s="3" t="s">
        <v>2</v>
      </c>
      <c r="C3" s="3" t="s">
        <v>3</v>
      </c>
      <c r="D3" s="3" t="s">
        <v>4</v>
      </c>
      <c r="E3" s="3" t="s">
        <v>5</v>
      </c>
      <c r="F3" s="3" t="s">
        <v>6</v>
      </c>
      <c r="G3" s="59"/>
    </row>
    <row r="4" spans="1:7" x14ac:dyDescent="0.2">
      <c r="A4" s="24"/>
      <c r="B4" s="4">
        <v>1</v>
      </c>
      <c r="C4" s="4">
        <v>2</v>
      </c>
      <c r="D4" s="4" t="s">
        <v>8</v>
      </c>
      <c r="E4" s="4">
        <v>4</v>
      </c>
      <c r="F4" s="4">
        <v>5</v>
      </c>
      <c r="G4" s="4" t="s">
        <v>9</v>
      </c>
    </row>
    <row r="5" spans="1:7" x14ac:dyDescent="0.2">
      <c r="A5" s="20"/>
      <c r="B5" s="5"/>
      <c r="C5" s="5"/>
      <c r="D5" s="5"/>
      <c r="E5" s="5"/>
      <c r="F5" s="5"/>
      <c r="G5" s="5"/>
    </row>
    <row r="6" spans="1:7" x14ac:dyDescent="0.2">
      <c r="A6" s="18" t="s">
        <v>92</v>
      </c>
      <c r="B6" s="42">
        <f t="shared" ref="B6:G6" si="0">SUM(B7:B14)</f>
        <v>194786707.93000001</v>
      </c>
      <c r="C6" s="42">
        <f t="shared" si="0"/>
        <v>27574385.709999997</v>
      </c>
      <c r="D6" s="42">
        <f t="shared" si="0"/>
        <v>222361093.63999999</v>
      </c>
      <c r="E6" s="42">
        <f t="shared" si="0"/>
        <v>48555307.909999996</v>
      </c>
      <c r="F6" s="42">
        <f t="shared" si="0"/>
        <v>46573936.010000005</v>
      </c>
      <c r="G6" s="42">
        <f t="shared" si="0"/>
        <v>173805785.73000002</v>
      </c>
    </row>
    <row r="7" spans="1:7" x14ac:dyDescent="0.2">
      <c r="A7" s="28" t="s">
        <v>93</v>
      </c>
      <c r="B7" s="40">
        <v>12322287</v>
      </c>
      <c r="C7" s="40">
        <v>248270.12</v>
      </c>
      <c r="D7" s="40">
        <f>B7+C7</f>
        <v>12570557.119999999</v>
      </c>
      <c r="E7" s="40">
        <v>5478371.5</v>
      </c>
      <c r="F7" s="40">
        <v>5368022.8600000003</v>
      </c>
      <c r="G7" s="40">
        <f>D7-E7</f>
        <v>7092185.6199999992</v>
      </c>
    </row>
    <row r="8" spans="1:7" x14ac:dyDescent="0.2">
      <c r="A8" s="28" t="s">
        <v>94</v>
      </c>
      <c r="B8" s="40">
        <v>0</v>
      </c>
      <c r="C8" s="40">
        <v>0</v>
      </c>
      <c r="D8" s="40">
        <f t="shared" ref="D8:D14" si="1">B8+C8</f>
        <v>0</v>
      </c>
      <c r="E8" s="40">
        <v>0</v>
      </c>
      <c r="F8" s="40">
        <v>0</v>
      </c>
      <c r="G8" s="40">
        <f t="shared" ref="G8:G14" si="2">D8-E8</f>
        <v>0</v>
      </c>
    </row>
    <row r="9" spans="1:7" x14ac:dyDescent="0.2">
      <c r="A9" s="28" t="s">
        <v>95</v>
      </c>
      <c r="B9" s="40">
        <v>18987047.84</v>
      </c>
      <c r="C9" s="40">
        <v>315000</v>
      </c>
      <c r="D9" s="40">
        <f t="shared" si="1"/>
        <v>19302047.84</v>
      </c>
      <c r="E9" s="40">
        <v>6939354.4500000002</v>
      </c>
      <c r="F9" s="40">
        <v>6868877.4699999997</v>
      </c>
      <c r="G9" s="40">
        <f t="shared" si="2"/>
        <v>12362693.390000001</v>
      </c>
    </row>
    <row r="10" spans="1:7" x14ac:dyDescent="0.2">
      <c r="A10" s="28" t="s">
        <v>96</v>
      </c>
      <c r="B10" s="40">
        <v>0</v>
      </c>
      <c r="C10" s="40">
        <v>0</v>
      </c>
      <c r="D10" s="40">
        <f t="shared" si="1"/>
        <v>0</v>
      </c>
      <c r="E10" s="40">
        <v>0</v>
      </c>
      <c r="F10" s="40">
        <v>0</v>
      </c>
      <c r="G10" s="40">
        <f t="shared" si="2"/>
        <v>0</v>
      </c>
    </row>
    <row r="11" spans="1:7" x14ac:dyDescent="0.2">
      <c r="A11" s="28" t="s">
        <v>97</v>
      </c>
      <c r="B11" s="40">
        <v>13032337</v>
      </c>
      <c r="C11" s="40">
        <v>1185738.26</v>
      </c>
      <c r="D11" s="40">
        <f t="shared" si="1"/>
        <v>14218075.26</v>
      </c>
      <c r="E11" s="40">
        <v>4352348.4800000004</v>
      </c>
      <c r="F11" s="40">
        <v>4298811.6500000004</v>
      </c>
      <c r="G11" s="40">
        <f t="shared" si="2"/>
        <v>9865726.7799999993</v>
      </c>
    </row>
    <row r="12" spans="1:7" x14ac:dyDescent="0.2">
      <c r="A12" s="28" t="s">
        <v>98</v>
      </c>
      <c r="B12" s="40">
        <v>0</v>
      </c>
      <c r="C12" s="40">
        <v>0</v>
      </c>
      <c r="D12" s="40">
        <f t="shared" si="1"/>
        <v>0</v>
      </c>
      <c r="E12" s="40">
        <v>0</v>
      </c>
      <c r="F12" s="40">
        <v>0</v>
      </c>
      <c r="G12" s="40">
        <f t="shared" si="2"/>
        <v>0</v>
      </c>
    </row>
    <row r="13" spans="1:7" x14ac:dyDescent="0.2">
      <c r="A13" s="28" t="s">
        <v>99</v>
      </c>
      <c r="B13" s="40">
        <v>42443739.799999997</v>
      </c>
      <c r="C13" s="40">
        <v>427646</v>
      </c>
      <c r="D13" s="40">
        <f t="shared" si="1"/>
        <v>42871385.799999997</v>
      </c>
      <c r="E13" s="40">
        <v>12021557.91</v>
      </c>
      <c r="F13" s="40">
        <v>11917983.27</v>
      </c>
      <c r="G13" s="40">
        <f t="shared" si="2"/>
        <v>30849827.889999997</v>
      </c>
    </row>
    <row r="14" spans="1:7" x14ac:dyDescent="0.2">
      <c r="A14" s="28" t="s">
        <v>36</v>
      </c>
      <c r="B14" s="40">
        <v>108001296.29000001</v>
      </c>
      <c r="C14" s="40">
        <v>25397731.329999998</v>
      </c>
      <c r="D14" s="40">
        <f t="shared" si="1"/>
        <v>133399027.62</v>
      </c>
      <c r="E14" s="40">
        <v>19763675.57</v>
      </c>
      <c r="F14" s="40">
        <v>18120240.760000002</v>
      </c>
      <c r="G14" s="40">
        <f t="shared" si="2"/>
        <v>113635352.05000001</v>
      </c>
    </row>
    <row r="15" spans="1:7" x14ac:dyDescent="0.2">
      <c r="A15" s="19"/>
      <c r="B15" s="6"/>
      <c r="C15" s="6"/>
      <c r="D15" s="6"/>
      <c r="E15" s="6"/>
      <c r="F15" s="6"/>
      <c r="G15" s="6"/>
    </row>
    <row r="16" spans="1:7" x14ac:dyDescent="0.2">
      <c r="A16" s="18" t="s">
        <v>100</v>
      </c>
      <c r="B16" s="42">
        <f t="shared" ref="B16:G16" si="3">SUM(B17:B23)</f>
        <v>54400830.979999997</v>
      </c>
      <c r="C16" s="42">
        <f t="shared" si="3"/>
        <v>1368073.8900000001</v>
      </c>
      <c r="D16" s="42">
        <f t="shared" si="3"/>
        <v>55768904.869999997</v>
      </c>
      <c r="E16" s="42">
        <f t="shared" si="3"/>
        <v>21931790.240000002</v>
      </c>
      <c r="F16" s="42">
        <f t="shared" si="3"/>
        <v>21683737.209999997</v>
      </c>
      <c r="G16" s="42">
        <f t="shared" si="3"/>
        <v>33837114.630000003</v>
      </c>
    </row>
    <row r="17" spans="1:7" x14ac:dyDescent="0.2">
      <c r="A17" s="28" t="s">
        <v>101</v>
      </c>
      <c r="B17" s="40">
        <v>2765721</v>
      </c>
      <c r="C17" s="40">
        <v>-15000</v>
      </c>
      <c r="D17" s="40">
        <f>B17+C17</f>
        <v>2750721</v>
      </c>
      <c r="E17" s="40">
        <v>795208.94</v>
      </c>
      <c r="F17" s="40">
        <v>779839.31</v>
      </c>
      <c r="G17" s="40">
        <f t="shared" ref="G17:G23" si="4">D17-E17</f>
        <v>1955512.06</v>
      </c>
    </row>
    <row r="18" spans="1:7" x14ac:dyDescent="0.2">
      <c r="A18" s="28" t="s">
        <v>102</v>
      </c>
      <c r="B18" s="40">
        <v>43519364.57</v>
      </c>
      <c r="C18" s="40">
        <v>1219209.1000000001</v>
      </c>
      <c r="D18" s="40">
        <f t="shared" ref="D18:D23" si="5">B18+C18</f>
        <v>44738573.670000002</v>
      </c>
      <c r="E18" s="40">
        <v>18425735.690000001</v>
      </c>
      <c r="F18" s="40">
        <v>18230961.280000001</v>
      </c>
      <c r="G18" s="40">
        <f t="shared" si="4"/>
        <v>26312837.98</v>
      </c>
    </row>
    <row r="19" spans="1:7" x14ac:dyDescent="0.2">
      <c r="A19" s="28" t="s">
        <v>103</v>
      </c>
      <c r="B19" s="40">
        <v>1459908</v>
      </c>
      <c r="C19" s="40">
        <v>0</v>
      </c>
      <c r="D19" s="40">
        <f t="shared" si="5"/>
        <v>1459908</v>
      </c>
      <c r="E19" s="40">
        <v>455254.61</v>
      </c>
      <c r="F19" s="40">
        <v>443030.98</v>
      </c>
      <c r="G19" s="40">
        <f t="shared" si="4"/>
        <v>1004653.39</v>
      </c>
    </row>
    <row r="20" spans="1:7" x14ac:dyDescent="0.2">
      <c r="A20" s="28" t="s">
        <v>104</v>
      </c>
      <c r="B20" s="40">
        <v>906579</v>
      </c>
      <c r="C20" s="40">
        <v>178864.79</v>
      </c>
      <c r="D20" s="40">
        <f t="shared" si="5"/>
        <v>1085443.79</v>
      </c>
      <c r="E20" s="40">
        <v>512053.22</v>
      </c>
      <c r="F20" s="40">
        <v>505020.97</v>
      </c>
      <c r="G20" s="40">
        <f t="shared" si="4"/>
        <v>573390.57000000007</v>
      </c>
    </row>
    <row r="21" spans="1:7" x14ac:dyDescent="0.2">
      <c r="A21" s="28" t="s">
        <v>105</v>
      </c>
      <c r="B21" s="40">
        <v>4839363</v>
      </c>
      <c r="C21" s="40">
        <v>-15000</v>
      </c>
      <c r="D21" s="40">
        <f t="shared" si="5"/>
        <v>4824363</v>
      </c>
      <c r="E21" s="40">
        <v>1429945.46</v>
      </c>
      <c r="F21" s="40">
        <v>1418905.38</v>
      </c>
      <c r="G21" s="40">
        <f t="shared" si="4"/>
        <v>3394417.54</v>
      </c>
    </row>
    <row r="22" spans="1:7" x14ac:dyDescent="0.2">
      <c r="A22" s="28" t="s">
        <v>106</v>
      </c>
      <c r="B22" s="40">
        <v>909895.41</v>
      </c>
      <c r="C22" s="40">
        <v>0</v>
      </c>
      <c r="D22" s="40">
        <f t="shared" si="5"/>
        <v>909895.41</v>
      </c>
      <c r="E22" s="40">
        <v>313592.32000000001</v>
      </c>
      <c r="F22" s="40">
        <v>305979.28999999998</v>
      </c>
      <c r="G22" s="40">
        <f t="shared" si="4"/>
        <v>596303.09000000008</v>
      </c>
    </row>
    <row r="23" spans="1:7" x14ac:dyDescent="0.2">
      <c r="A23" s="28" t="s">
        <v>107</v>
      </c>
      <c r="B23" s="40">
        <v>0</v>
      </c>
      <c r="C23" s="40">
        <v>0</v>
      </c>
      <c r="D23" s="40">
        <f t="shared" si="5"/>
        <v>0</v>
      </c>
      <c r="E23" s="40">
        <v>0</v>
      </c>
      <c r="F23" s="40">
        <v>0</v>
      </c>
      <c r="G23" s="40">
        <f t="shared" si="4"/>
        <v>0</v>
      </c>
    </row>
    <row r="24" spans="1:7" x14ac:dyDescent="0.2">
      <c r="A24" s="19"/>
      <c r="B24" s="6"/>
      <c r="C24" s="6"/>
      <c r="D24" s="6"/>
      <c r="E24" s="6"/>
      <c r="F24" s="6"/>
      <c r="G24" s="6"/>
    </row>
    <row r="25" spans="1:7" x14ac:dyDescent="0.2">
      <c r="A25" s="18" t="s">
        <v>108</v>
      </c>
      <c r="B25" s="42">
        <f t="shared" ref="B25:G25" si="6">SUM(B26:B34)</f>
        <v>19517149</v>
      </c>
      <c r="C25" s="42">
        <f t="shared" si="6"/>
        <v>32705212.5</v>
      </c>
      <c r="D25" s="42">
        <f t="shared" si="6"/>
        <v>52222361.5</v>
      </c>
      <c r="E25" s="42">
        <f t="shared" si="6"/>
        <v>6551784.7199999997</v>
      </c>
      <c r="F25" s="42">
        <f t="shared" si="6"/>
        <v>6515457.1099999994</v>
      </c>
      <c r="G25" s="42">
        <f t="shared" si="6"/>
        <v>45670576.780000001</v>
      </c>
    </row>
    <row r="26" spans="1:7" x14ac:dyDescent="0.2">
      <c r="A26" s="28" t="s">
        <v>109</v>
      </c>
      <c r="B26" s="40">
        <v>12009166</v>
      </c>
      <c r="C26" s="40">
        <v>984000</v>
      </c>
      <c r="D26" s="40">
        <f>B26+C26</f>
        <v>12993166</v>
      </c>
      <c r="E26" s="40">
        <v>2625212.5099999998</v>
      </c>
      <c r="F26" s="40">
        <v>2608706.21</v>
      </c>
      <c r="G26" s="40">
        <f t="shared" ref="G26:G34" si="7">D26-E26</f>
        <v>10367953.49</v>
      </c>
    </row>
    <row r="27" spans="1:7" x14ac:dyDescent="0.2">
      <c r="A27" s="28" t="s">
        <v>110</v>
      </c>
      <c r="B27" s="40">
        <v>7507983</v>
      </c>
      <c r="C27" s="40">
        <v>31721212.5</v>
      </c>
      <c r="D27" s="40">
        <f t="shared" ref="D27:D34" si="8">B27+C27</f>
        <v>39229195.5</v>
      </c>
      <c r="E27" s="40">
        <v>3926572.21</v>
      </c>
      <c r="F27" s="40">
        <v>3906750.9</v>
      </c>
      <c r="G27" s="40">
        <f t="shared" si="7"/>
        <v>35302623.289999999</v>
      </c>
    </row>
    <row r="28" spans="1:7" x14ac:dyDescent="0.2">
      <c r="A28" s="28" t="s">
        <v>111</v>
      </c>
      <c r="B28" s="40">
        <v>0</v>
      </c>
      <c r="C28" s="40">
        <v>0</v>
      </c>
      <c r="D28" s="40">
        <f t="shared" si="8"/>
        <v>0</v>
      </c>
      <c r="E28" s="40">
        <v>0</v>
      </c>
      <c r="F28" s="40">
        <v>0</v>
      </c>
      <c r="G28" s="40">
        <f t="shared" si="7"/>
        <v>0</v>
      </c>
    </row>
    <row r="29" spans="1:7" x14ac:dyDescent="0.2">
      <c r="A29" s="28" t="s">
        <v>112</v>
      </c>
      <c r="B29" s="40">
        <v>0</v>
      </c>
      <c r="C29" s="40">
        <v>0</v>
      </c>
      <c r="D29" s="40">
        <f t="shared" si="8"/>
        <v>0</v>
      </c>
      <c r="E29" s="40">
        <v>0</v>
      </c>
      <c r="F29" s="40">
        <v>0</v>
      </c>
      <c r="G29" s="40">
        <f t="shared" si="7"/>
        <v>0</v>
      </c>
    </row>
    <row r="30" spans="1:7" x14ac:dyDescent="0.2">
      <c r="A30" s="28" t="s">
        <v>113</v>
      </c>
      <c r="B30" s="40">
        <v>0</v>
      </c>
      <c r="C30" s="40">
        <v>0</v>
      </c>
      <c r="D30" s="40">
        <f t="shared" si="8"/>
        <v>0</v>
      </c>
      <c r="E30" s="40">
        <v>0</v>
      </c>
      <c r="F30" s="40">
        <v>0</v>
      </c>
      <c r="G30" s="40">
        <f t="shared" si="7"/>
        <v>0</v>
      </c>
    </row>
    <row r="31" spans="1:7" x14ac:dyDescent="0.2">
      <c r="A31" s="28" t="s">
        <v>114</v>
      </c>
      <c r="B31" s="40">
        <v>0</v>
      </c>
      <c r="C31" s="40">
        <v>0</v>
      </c>
      <c r="D31" s="40">
        <f t="shared" si="8"/>
        <v>0</v>
      </c>
      <c r="E31" s="40">
        <v>0</v>
      </c>
      <c r="F31" s="40">
        <v>0</v>
      </c>
      <c r="G31" s="40">
        <f t="shared" si="7"/>
        <v>0</v>
      </c>
    </row>
    <row r="32" spans="1:7" x14ac:dyDescent="0.2">
      <c r="A32" s="28" t="s">
        <v>115</v>
      </c>
      <c r="B32" s="40">
        <v>0</v>
      </c>
      <c r="C32" s="40">
        <v>0</v>
      </c>
      <c r="D32" s="40">
        <f t="shared" si="8"/>
        <v>0</v>
      </c>
      <c r="E32" s="40">
        <v>0</v>
      </c>
      <c r="F32" s="40">
        <v>0</v>
      </c>
      <c r="G32" s="40">
        <f t="shared" si="7"/>
        <v>0</v>
      </c>
    </row>
    <row r="33" spans="1:7" x14ac:dyDescent="0.2">
      <c r="A33" s="28" t="s">
        <v>116</v>
      </c>
      <c r="B33" s="40">
        <v>0</v>
      </c>
      <c r="C33" s="40">
        <v>0</v>
      </c>
      <c r="D33" s="40">
        <f t="shared" si="8"/>
        <v>0</v>
      </c>
      <c r="E33" s="40">
        <v>0</v>
      </c>
      <c r="F33" s="40">
        <v>0</v>
      </c>
      <c r="G33" s="40">
        <f t="shared" si="7"/>
        <v>0</v>
      </c>
    </row>
    <row r="34" spans="1:7" x14ac:dyDescent="0.2">
      <c r="A34" s="28" t="s">
        <v>117</v>
      </c>
      <c r="B34" s="40">
        <v>0</v>
      </c>
      <c r="C34" s="40">
        <v>0</v>
      </c>
      <c r="D34" s="40">
        <f t="shared" si="8"/>
        <v>0</v>
      </c>
      <c r="E34" s="40">
        <v>0</v>
      </c>
      <c r="F34" s="40">
        <v>0</v>
      </c>
      <c r="G34" s="40">
        <f t="shared" si="7"/>
        <v>0</v>
      </c>
    </row>
    <row r="35" spans="1:7" x14ac:dyDescent="0.2">
      <c r="A35" s="19"/>
      <c r="B35" s="6"/>
      <c r="C35" s="6"/>
      <c r="D35" s="6"/>
      <c r="E35" s="6"/>
      <c r="F35" s="6"/>
      <c r="G35" s="6"/>
    </row>
    <row r="36" spans="1:7" x14ac:dyDescent="0.2">
      <c r="A36" s="18" t="s">
        <v>118</v>
      </c>
      <c r="B36" s="42">
        <f t="shared" ref="B36:G36" si="9">SUM(B37:B40)</f>
        <v>34894560</v>
      </c>
      <c r="C36" s="42">
        <f t="shared" si="9"/>
        <v>2672219.62</v>
      </c>
      <c r="D36" s="42">
        <f t="shared" si="9"/>
        <v>37566779.619999997</v>
      </c>
      <c r="E36" s="42">
        <f t="shared" si="9"/>
        <v>16375041.01</v>
      </c>
      <c r="F36" s="42">
        <f t="shared" si="9"/>
        <v>16570421.01</v>
      </c>
      <c r="G36" s="42">
        <f t="shared" si="9"/>
        <v>21191738.609999996</v>
      </c>
    </row>
    <row r="37" spans="1:7" x14ac:dyDescent="0.2">
      <c r="A37" s="28" t="s">
        <v>119</v>
      </c>
      <c r="B37" s="40">
        <v>3944560</v>
      </c>
      <c r="C37" s="40">
        <v>0</v>
      </c>
      <c r="D37" s="40">
        <f>B37+C37</f>
        <v>3944560</v>
      </c>
      <c r="E37" s="40">
        <v>1837462.23</v>
      </c>
      <c r="F37" s="40">
        <v>2032842.23</v>
      </c>
      <c r="G37" s="40">
        <f t="shared" ref="G37:G40" si="10">D37-E37</f>
        <v>2107097.77</v>
      </c>
    </row>
    <row r="38" spans="1:7" ht="22.5" x14ac:dyDescent="0.2">
      <c r="A38" s="28" t="s">
        <v>120</v>
      </c>
      <c r="B38" s="40">
        <v>30950000</v>
      </c>
      <c r="C38" s="40">
        <v>2672219.62</v>
      </c>
      <c r="D38" s="40">
        <f t="shared" ref="D38:D40" si="11">B38+C38</f>
        <v>33622219.619999997</v>
      </c>
      <c r="E38" s="40">
        <v>14537578.779999999</v>
      </c>
      <c r="F38" s="40">
        <v>14537578.779999999</v>
      </c>
      <c r="G38" s="40">
        <f t="shared" si="10"/>
        <v>19084640.839999996</v>
      </c>
    </row>
    <row r="39" spans="1:7" x14ac:dyDescent="0.2">
      <c r="A39" s="28" t="s">
        <v>121</v>
      </c>
      <c r="B39" s="40">
        <v>0</v>
      </c>
      <c r="C39" s="40">
        <v>0</v>
      </c>
      <c r="D39" s="40">
        <f t="shared" si="11"/>
        <v>0</v>
      </c>
      <c r="E39" s="40">
        <v>0</v>
      </c>
      <c r="F39" s="40">
        <v>0</v>
      </c>
      <c r="G39" s="40">
        <f t="shared" si="10"/>
        <v>0</v>
      </c>
    </row>
    <row r="40" spans="1:7" x14ac:dyDescent="0.2">
      <c r="A40" s="28" t="s">
        <v>122</v>
      </c>
      <c r="B40" s="40">
        <v>0</v>
      </c>
      <c r="C40" s="40">
        <v>0</v>
      </c>
      <c r="D40" s="40">
        <f t="shared" si="11"/>
        <v>0</v>
      </c>
      <c r="E40" s="40">
        <v>0</v>
      </c>
      <c r="F40" s="40">
        <v>0</v>
      </c>
      <c r="G40" s="40">
        <f t="shared" si="10"/>
        <v>0</v>
      </c>
    </row>
    <row r="41" spans="1:7" x14ac:dyDescent="0.2">
      <c r="A41" s="19"/>
      <c r="B41" s="6"/>
      <c r="C41" s="6"/>
      <c r="D41" s="6"/>
      <c r="E41" s="6"/>
      <c r="F41" s="6"/>
      <c r="G41" s="6"/>
    </row>
    <row r="42" spans="1:7" x14ac:dyDescent="0.2">
      <c r="A42" s="21" t="s">
        <v>77</v>
      </c>
      <c r="B42" s="52">
        <v>303599247.90999997</v>
      </c>
      <c r="C42" s="52">
        <v>64319891.719999999</v>
      </c>
      <c r="D42" s="52">
        <v>367919139.63</v>
      </c>
      <c r="E42" s="52">
        <v>93413923.879999995</v>
      </c>
      <c r="F42" s="52">
        <v>91343551.340000004</v>
      </c>
      <c r="G42" s="52">
        <v>274505215.75</v>
      </c>
    </row>
    <row r="44" spans="1:7" x14ac:dyDescent="0.2">
      <c r="A44" s="53" t="s">
        <v>128</v>
      </c>
    </row>
  </sheetData>
  <sheetProtection formatCells="0" formatColumns="0" formatRows="0" autoFilter="0"/>
  <mergeCells count="2">
    <mergeCell ref="G2:G3"/>
    <mergeCell ref="A1:G1"/>
  </mergeCells>
  <printOptions horizontalCentered="1"/>
  <pageMargins left="0.70866141732283472" right="0.70866141732283472" top="0.74803149606299213" bottom="0.74803149606299213" header="0.31496062992125984" footer="0.31496062992125984"/>
  <pageSetup scale="8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5" ma:contentTypeDescription="Crear nuevo documento." ma:contentTypeScope="" ma:versionID="9c1a2be8657623d37847e3b4720cee4d">
  <xsd:schema xmlns:xsd="http://www.w3.org/2001/XMLSchema" xmlns:xs="http://www.w3.org/2001/XMLSchema" xmlns:p="http://schemas.microsoft.com/office/2006/metadata/properties" xmlns:ns2="0c865bf4-0f22-4e4d-b041-7b0c1657e5a8" targetNamespace="http://schemas.microsoft.com/office/2006/metadata/properties" ma:root="true" ma:fieldsID="b0fa4994ab7731d234178ab429646a80" ns2:_="">
    <xsd:import namespace="0c865bf4-0f22-4e4d-b041-7b0c1657e5a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AF7CF9-F30D-4032-85FD-D3FD606580B3}">
  <ds:schemaRefs>
    <ds:schemaRef ds:uri="http://schemas.microsoft.com/sharepoint/v3/contenttype/forms"/>
  </ds:schemaRefs>
</ds:datastoreItem>
</file>

<file path=customXml/itemProps2.xml><?xml version="1.0" encoding="utf-8"?>
<ds:datastoreItem xmlns:ds="http://schemas.openxmlformats.org/officeDocument/2006/customXml" ds:itemID="{D6CB9791-5AC5-4EBD-B818-7938A6165A5F}">
  <ds:schemaRefs>
    <ds:schemaRef ds:uri="http://schemas.openxmlformats.org/package/2006/metadata/core-properties"/>
    <ds:schemaRef ds:uri="http://schemas.microsoft.com/office/2006/documentManagement/types"/>
    <ds:schemaRef ds:uri="http://purl.org/dc/elements/1.1/"/>
    <ds:schemaRef ds:uri="http://purl.org/dc/terms/"/>
    <ds:schemaRef ds:uri="http://purl.org/dc/dcmitype/"/>
    <ds:schemaRef ds:uri="http://schemas.microsoft.com/office/infopath/2007/PartnerControls"/>
    <ds:schemaRef ds:uri="0c865bf4-0f22-4e4d-b041-7b0c1657e5a8"/>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B3C30751-0A0D-4099-B924-D6A8D86C4A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COG</vt:lpstr>
      <vt:lpstr>CTG</vt:lpstr>
      <vt:lpstr>CA</vt:lpstr>
      <vt:lpstr>CFG</vt:lpstr>
    </vt:vector>
  </TitlesOfParts>
  <Manager/>
  <Company>HP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acorona</dc:creator>
  <cp:keywords/>
  <dc:description/>
  <cp:lastModifiedBy>CLOPEZ</cp:lastModifiedBy>
  <cp:revision/>
  <cp:lastPrinted>2023-08-11T17:15:28Z</cp:lastPrinted>
  <dcterms:created xsi:type="dcterms:W3CDTF">2014-02-10T03:37:14Z</dcterms:created>
  <dcterms:modified xsi:type="dcterms:W3CDTF">2023-08-15T20:59:41Z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