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EAA!$A$1:$F$34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<sst xmlns="http://schemas.openxmlformats.org/spreadsheetml/2006/main" count="31" uniqueCount="31">
  <si>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</si>
  <si>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</si>
  <si>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</si>
  <si>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</si>
  <si>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</si>
  <si>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</si>
  <si>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</si>
  <si>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</si>
  <si>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</si>
  <si>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</si>
  <si>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</si>
  <si>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</si>
  <si>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</si>
  <si>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</si>
  <si>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</si>
  <si>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</si>
  <si>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</si>
  <si>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</si>
  <si>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</si>
  <si>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</si>
  <si>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</si>
  <si>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</si>
  <si>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</si>
  <si>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</si>
  <si>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</si>
  <si>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</si>
  <si>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del Activo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</si>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</sst>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H25" sqref="H2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58342178.020000003</v>
      </c>
      <c r="C3" s="8">
        <f t="shared" ref="C3:F3" si="0">C4+C12</f>
        <v>141916299.72</v>
      </c>
      <c r="D3" s="8">
        <f t="shared" si="0"/>
        <v>132633863.94</v>
      </c>
      <c r="E3" s="8">
        <f t="shared" si="0"/>
        <v>67624613.800000012</v>
      </c>
      <c r="F3" s="8">
        <f t="shared" si="0"/>
        <v>9282435.7800000217</v>
      </c>
    </row>
    <row r="4" spans="1:6" x14ac:dyDescent="0.2">
      <c r="A4" s="5" t="s">
        <v>4</v>
      </c>
      <c r="B4" s="8">
        <f>SUM(B5:B11)</f>
        <v>21437516.670000002</v>
      </c>
      <c r="C4" s="8">
        <f>SUM(C5:C11)</f>
        <v>134820867.90000001</v>
      </c>
      <c r="D4" s="8">
        <f>SUM(D5:D11)</f>
        <v>127804086</v>
      </c>
      <c r="E4" s="8">
        <f>SUM(E5:E11)</f>
        <v>28454298.570000023</v>
      </c>
      <c r="F4" s="8">
        <f>SUM(F5:F11)</f>
        <v>7016781.9000000227</v>
      </c>
    </row>
    <row r="5" spans="1:6" x14ac:dyDescent="0.2">
      <c r="A5" s="6" t="s">
        <v>5</v>
      </c>
      <c r="B5" s="9">
        <v>4442964.67</v>
      </c>
      <c r="C5" s="9">
        <v>84004687.040000007</v>
      </c>
      <c r="D5" s="9">
        <v>83596492.599999994</v>
      </c>
      <c r="E5" s="9">
        <f>B5+C5-D5</f>
        <v>4851159.1100000143</v>
      </c>
      <c r="F5" s="9">
        <f t="shared" ref="F5:F11" si="1">E5-B5</f>
        <v>408194.44000001438</v>
      </c>
    </row>
    <row r="6" spans="1:6" x14ac:dyDescent="0.2">
      <c r="A6" s="6" t="s">
        <v>6</v>
      </c>
      <c r="B6" s="9">
        <v>16459267.539999999</v>
      </c>
      <c r="C6" s="9">
        <v>50702509.079999998</v>
      </c>
      <c r="D6" s="9">
        <v>44093921.619999997</v>
      </c>
      <c r="E6" s="9">
        <f t="shared" ref="E6:E11" si="2">B6+C6-D6</f>
        <v>23067855.000000007</v>
      </c>
      <c r="F6" s="9">
        <f t="shared" si="1"/>
        <v>6608587.4600000083</v>
      </c>
    </row>
    <row r="7" spans="1:6" x14ac:dyDescent="0.2">
      <c r="A7" s="6" t="s">
        <v>7</v>
      </c>
      <c r="B7" s="9">
        <v>535284.46</v>
      </c>
      <c r="C7" s="9">
        <v>113671.78</v>
      </c>
      <c r="D7" s="9">
        <v>113671.78</v>
      </c>
      <c r="E7" s="9">
        <f t="shared" si="2"/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36904661.350000001</v>
      </c>
      <c r="C12" s="8">
        <f>SUM(C13:C21)</f>
        <v>7095431.8200000003</v>
      </c>
      <c r="D12" s="8">
        <f>SUM(D13:D21)</f>
        <v>4829777.9399999995</v>
      </c>
      <c r="E12" s="8">
        <f>SUM(E13:E21)</f>
        <v>39170315.229999997</v>
      </c>
      <c r="F12" s="8">
        <f>SUM(F13:F21)</f>
        <v>2265653.8799999994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f t="shared" ref="E14:E21" si="4">B14+C14-D14</f>
        <v>231629</v>
      </c>
      <c r="F14" s="10">
        <f t="shared" si="3"/>
        <v>0</v>
      </c>
    </row>
    <row r="15" spans="1:6" x14ac:dyDescent="0.2">
      <c r="A15" s="6" t="s">
        <v>13</v>
      </c>
      <c r="B15" s="10">
        <v>26147179.420000002</v>
      </c>
      <c r="C15" s="10">
        <v>6845930.1799999997</v>
      </c>
      <c r="D15" s="10">
        <v>3908645.77</v>
      </c>
      <c r="E15" s="10">
        <f t="shared" si="4"/>
        <v>29084463.830000002</v>
      </c>
      <c r="F15" s="10">
        <f t="shared" si="3"/>
        <v>2937284.41</v>
      </c>
    </row>
    <row r="16" spans="1:6" x14ac:dyDescent="0.2">
      <c r="A16" s="6" t="s">
        <v>14</v>
      </c>
      <c r="B16" s="9">
        <v>11228048.380000001</v>
      </c>
      <c r="C16" s="9">
        <v>216705.69</v>
      </c>
      <c r="D16" s="9">
        <v>66076.399999999994</v>
      </c>
      <c r="E16" s="9">
        <f t="shared" si="4"/>
        <v>11378677.67</v>
      </c>
      <c r="F16" s="9">
        <f t="shared" si="3"/>
        <v>150629.28999999911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f t="shared" si="4"/>
        <v>40009.14</v>
      </c>
      <c r="F17" s="9">
        <f t="shared" si="3"/>
        <v>0</v>
      </c>
    </row>
    <row r="18" spans="1:6" x14ac:dyDescent="0.2">
      <c r="A18" s="6" t="s">
        <v>16</v>
      </c>
      <c r="B18" s="9">
        <v>-3369164.85</v>
      </c>
      <c r="C18" s="9">
        <v>32795.949999999997</v>
      </c>
      <c r="D18" s="9">
        <v>855055.77</v>
      </c>
      <c r="E18" s="9">
        <f t="shared" si="4"/>
        <v>-4191424.67</v>
      </c>
      <c r="F18" s="9">
        <f t="shared" si="3"/>
        <v>-822259.81999999983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f t="shared" si="4"/>
        <v>2626960.2599999998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8" spans="1:6" x14ac:dyDescent="0.2">
      <c r="A28" s="16" t="s">
        <v>27</v>
      </c>
      <c r="D28" s="14" t="s">
        <v>28</v>
      </c>
      <c r="E28" s="14"/>
    </row>
    <row r="29" spans="1:6" ht="22.5" x14ac:dyDescent="0.2">
      <c r="A29" s="16" t="s">
        <v>29</v>
      </c>
      <c r="D29" s="15" t="s">
        <v>30</v>
      </c>
      <c r="E29" s="15"/>
    </row>
  </sheetData>
  <sheetProtection formatCells="0" formatColumns="0" formatRows="0" autoFilter="0"/>
  <mergeCells count="3">
    <mergeCell ref="A1:F1"/>
    <mergeCell ref="D29:E29"/>
    <mergeCell ref="D28:E2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2023-01-23T19:01:08Z</cp:lastPrinted>
  <dcterms:created xsi:type="dcterms:W3CDTF">2014-02-09T04:04:15Z</dcterms:created>
  <dcterms:modified xsi:type="dcterms:W3CDTF">2023-01-23T19:01:19Z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