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B3" i="2"/>
  <c r="E12" i="2"/>
  <c r="D3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<sst xmlns="http://schemas.openxmlformats.org/spreadsheetml/2006/main" count="31" uniqueCount="31">
  <si>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</si>
  <si>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</si>
  <si>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</si>
  <si>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</si>
  <si>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</si>
  <si>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</si>
  <si>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</si>
  <si>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</si>
  <si>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</si>
  <si>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</si>
  <si>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</si>
  <si>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</si>
  <si>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</si>
  <si>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</si>
  <si>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</si>
  <si>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</si>
  <si>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</si>
  <si>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</si>
  <si>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</si>
  <si>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</si>
  <si>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</si>
  <si>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</si>
  <si>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</si>
  <si>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</si>
  <si>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</si>
  <si>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</si>
  <si>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Juventino Rosas
Estado Analítico del Activo
Del 1 de Enero al 31 de Marzo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</si>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</sst>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35">
    <cellStyle name="Euro" xfId="1"/>
    <cellStyle name="Millares 2" xfId="2"/>
    <cellStyle name="Millares 2 2" xfId="3"/>
    <cellStyle name="Millares 2 2 2" xfId="27"/>
    <cellStyle name="Millares 2 2 3" xfId="17"/>
    <cellStyle name="Millares 2 3" xfId="4"/>
    <cellStyle name="Millares 2 3 2" xfId="28"/>
    <cellStyle name="Millares 2 3 3" xfId="18"/>
    <cellStyle name="Millares 2 4" xfId="25"/>
    <cellStyle name="Millares 2 5" xfId="26"/>
    <cellStyle name="Millares 2 6" xfId="16"/>
    <cellStyle name="Millares 3" xfId="5"/>
    <cellStyle name="Millares 3 2" xfId="29"/>
    <cellStyle name="Millares 3 3" xfId="19"/>
    <cellStyle name="Moneda 2" xfId="6"/>
    <cellStyle name="Moneda 2 2" xfId="30"/>
    <cellStyle name="Moneda 2 3" xfId="20"/>
    <cellStyle name="Normal" xfId="0" builtinId="0"/>
    <cellStyle name="Normal 2" xfId="7"/>
    <cellStyle name="Normal 2 2" xfId="8"/>
    <cellStyle name="Normal 2 3" xfId="31"/>
    <cellStyle name="Normal 2 4" xfId="21"/>
    <cellStyle name="Normal 3" xfId="9"/>
    <cellStyle name="Normal 3 2" xfId="32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4"/>
    <cellStyle name="Normal 6 3" xfId="33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K20" sqref="K2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67624613.799999997</v>
      </c>
      <c r="C3" s="8">
        <f t="shared" ref="C3:F3" si="0">C4+C12</f>
        <v>56805253.280000001</v>
      </c>
      <c r="D3" s="8">
        <f t="shared" si="0"/>
        <v>52309114.009999998</v>
      </c>
      <c r="E3" s="8">
        <f t="shared" si="0"/>
        <v>72120753.069999993</v>
      </c>
      <c r="F3" s="8">
        <f t="shared" si="0"/>
        <v>4496139.2700000005</v>
      </c>
    </row>
    <row r="4" spans="1:6" x14ac:dyDescent="0.2">
      <c r="A4" s="5" t="s">
        <v>4</v>
      </c>
      <c r="B4" s="8">
        <f>SUM(B5:B11)</f>
        <v>28454298.57</v>
      </c>
      <c r="C4" s="8">
        <f>SUM(C5:C11)</f>
        <v>56568522.240000002</v>
      </c>
      <c r="D4" s="8">
        <f>SUM(D5:D11)</f>
        <v>52301356.25</v>
      </c>
      <c r="E4" s="8">
        <f>SUM(E5:E11)</f>
        <v>32721464.560000002</v>
      </c>
      <c r="F4" s="8">
        <f>SUM(F5:F11)</f>
        <v>4267165.9900000012</v>
      </c>
    </row>
    <row r="5" spans="1:6" x14ac:dyDescent="0.2">
      <c r="A5" s="6" t="s">
        <v>5</v>
      </c>
      <c r="B5" s="9">
        <v>4851159.1100000003</v>
      </c>
      <c r="C5" s="9">
        <v>23686990.170000002</v>
      </c>
      <c r="D5" s="9">
        <v>24608589.129999999</v>
      </c>
      <c r="E5" s="9">
        <f>B5+C5-D5</f>
        <v>3929560.1500000022</v>
      </c>
      <c r="F5" s="9">
        <f t="shared" ref="F5:F11" si="1">E5-B5</f>
        <v>-921598.9599999981</v>
      </c>
    </row>
    <row r="6" spans="1:6" x14ac:dyDescent="0.2">
      <c r="A6" s="6" t="s">
        <v>6</v>
      </c>
      <c r="B6" s="9">
        <v>23067855</v>
      </c>
      <c r="C6" s="9">
        <v>32570582.469999999</v>
      </c>
      <c r="D6" s="9">
        <v>27381817.52</v>
      </c>
      <c r="E6" s="9">
        <f t="shared" ref="E6:E11" si="2">B6+C6-D6</f>
        <v>28256619.949999999</v>
      </c>
      <c r="F6" s="9">
        <f t="shared" si="1"/>
        <v>5188764.9499999993</v>
      </c>
    </row>
    <row r="7" spans="1:6" x14ac:dyDescent="0.2">
      <c r="A7" s="6" t="s">
        <v>7</v>
      </c>
      <c r="B7" s="9">
        <v>535284.46</v>
      </c>
      <c r="C7" s="9">
        <v>310949.59999999998</v>
      </c>
      <c r="D7" s="9">
        <v>310949.59999999998</v>
      </c>
      <c r="E7" s="9">
        <f t="shared" si="2"/>
        <v>535284.46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39170315.229999997</v>
      </c>
      <c r="C12" s="8">
        <f>SUM(C13:C21)</f>
        <v>236731.03999999998</v>
      </c>
      <c r="D12" s="8">
        <f>SUM(D13:D21)</f>
        <v>7757.76</v>
      </c>
      <c r="E12" s="8">
        <f>SUM(E13:E21)</f>
        <v>39399288.509999998</v>
      </c>
      <c r="F12" s="8">
        <f>SUM(F13:F21)</f>
        <v>228973.27999999933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231629</v>
      </c>
      <c r="C14" s="10">
        <v>0</v>
      </c>
      <c r="D14" s="10">
        <v>0</v>
      </c>
      <c r="E14" s="10">
        <f t="shared" ref="E14:E21" si="4">B14+C14-D14</f>
        <v>231629</v>
      </c>
      <c r="F14" s="10">
        <f t="shared" si="3"/>
        <v>0</v>
      </c>
    </row>
    <row r="15" spans="1:6" x14ac:dyDescent="0.2">
      <c r="A15" s="6" t="s">
        <v>13</v>
      </c>
      <c r="B15" s="10">
        <v>29084463.829999998</v>
      </c>
      <c r="C15" s="10">
        <v>198432.27</v>
      </c>
      <c r="D15" s="10">
        <v>0</v>
      </c>
      <c r="E15" s="10">
        <f t="shared" si="4"/>
        <v>29282896.099999998</v>
      </c>
      <c r="F15" s="10">
        <f t="shared" si="3"/>
        <v>198432.26999999955</v>
      </c>
    </row>
    <row r="16" spans="1:6" x14ac:dyDescent="0.2">
      <c r="A16" s="6" t="s">
        <v>14</v>
      </c>
      <c r="B16" s="9">
        <v>11378677.67</v>
      </c>
      <c r="C16" s="9">
        <v>38298.769999999997</v>
      </c>
      <c r="D16" s="9">
        <v>7757.76</v>
      </c>
      <c r="E16" s="9">
        <f t="shared" si="4"/>
        <v>11409218.68</v>
      </c>
      <c r="F16" s="9">
        <f t="shared" si="3"/>
        <v>30541.009999999776</v>
      </c>
    </row>
    <row r="17" spans="1:6" x14ac:dyDescent="0.2">
      <c r="A17" s="6" t="s">
        <v>15</v>
      </c>
      <c r="B17" s="9">
        <v>40009.14</v>
      </c>
      <c r="C17" s="9">
        <v>0</v>
      </c>
      <c r="D17" s="9">
        <v>0</v>
      </c>
      <c r="E17" s="9">
        <f t="shared" si="4"/>
        <v>40009.14</v>
      </c>
      <c r="F17" s="9">
        <f t="shared" si="3"/>
        <v>0</v>
      </c>
    </row>
    <row r="18" spans="1:6" x14ac:dyDescent="0.2">
      <c r="A18" s="6" t="s">
        <v>16</v>
      </c>
      <c r="B18" s="9">
        <v>-4191424.67</v>
      </c>
      <c r="C18" s="9">
        <v>0</v>
      </c>
      <c r="D18" s="9">
        <v>0</v>
      </c>
      <c r="E18" s="9">
        <f t="shared" si="4"/>
        <v>-4191424.67</v>
      </c>
      <c r="F18" s="9">
        <f t="shared" si="3"/>
        <v>0</v>
      </c>
    </row>
    <row r="19" spans="1:6" x14ac:dyDescent="0.2">
      <c r="A19" s="6" t="s">
        <v>17</v>
      </c>
      <c r="B19" s="9">
        <v>2626960.2599999998</v>
      </c>
      <c r="C19" s="9">
        <v>0</v>
      </c>
      <c r="D19" s="9">
        <v>0</v>
      </c>
      <c r="E19" s="9">
        <f t="shared" si="4"/>
        <v>2626960.2599999998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8" spans="1:6" x14ac:dyDescent="0.2">
      <c r="A28" s="11" t="s">
        <v>27</v>
      </c>
      <c r="D28" s="16" t="s">
        <v>28</v>
      </c>
      <c r="E28" s="16"/>
    </row>
    <row r="29" spans="1:6" ht="22.5" x14ac:dyDescent="0.2">
      <c r="A29" s="11" t="s">
        <v>29</v>
      </c>
      <c r="D29" s="15" t="s">
        <v>30</v>
      </c>
      <c r="E29" s="15"/>
    </row>
  </sheetData>
  <sheetProtection formatCells="0" formatColumns="0" formatRows="0" autoFilter="0"/>
  <mergeCells count="3">
    <mergeCell ref="A1:F1"/>
    <mergeCell ref="D29:E29"/>
    <mergeCell ref="D28:E28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2023-04-28T21:56:58Z</cp:lastPrinted>
  <dcterms:created xsi:type="dcterms:W3CDTF">2014-02-09T04:04:15Z</dcterms:created>
  <dcterms:modified xsi:type="dcterms:W3CDTF">2023-04-29T19:17:24Z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