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5" l="1"/>
  <c r="G40" i="5" s="1"/>
  <c r="G39" i="5"/>
  <c r="D39" i="5"/>
  <c r="D38" i="5"/>
  <c r="D36" i="5" s="1"/>
  <c r="G37" i="5"/>
  <c r="D37" i="5"/>
  <c r="F36" i="5"/>
  <c r="E36" i="5"/>
  <c r="C36" i="5"/>
  <c r="B36" i="5"/>
  <c r="D34" i="5"/>
  <c r="G34" i="5" s="1"/>
  <c r="G33" i="5"/>
  <c r="D33" i="5"/>
  <c r="D32" i="5"/>
  <c r="G32" i="5" s="1"/>
  <c r="G31" i="5"/>
  <c r="D31" i="5"/>
  <c r="D30" i="5"/>
  <c r="G30" i="5" s="1"/>
  <c r="G29" i="5"/>
  <c r="D29" i="5"/>
  <c r="D28" i="5"/>
  <c r="G28" i="5" s="1"/>
  <c r="G27" i="5"/>
  <c r="D27" i="5"/>
  <c r="D26" i="5"/>
  <c r="G26" i="5" s="1"/>
  <c r="F25" i="5"/>
  <c r="E25" i="5"/>
  <c r="D25" i="5"/>
  <c r="C25" i="5"/>
  <c r="B25" i="5"/>
  <c r="D23" i="5"/>
  <c r="G23" i="5" s="1"/>
  <c r="D22" i="5"/>
  <c r="G22" i="5" s="1"/>
  <c r="D21" i="5"/>
  <c r="G21" i="5" s="1"/>
  <c r="G20" i="5"/>
  <c r="D20" i="5"/>
  <c r="D19" i="5"/>
  <c r="G19" i="5" s="1"/>
  <c r="D18" i="5"/>
  <c r="G18" i="5" s="1"/>
  <c r="D17" i="5"/>
  <c r="G17" i="5" s="1"/>
  <c r="F16" i="5"/>
  <c r="E16" i="5"/>
  <c r="C16" i="5"/>
  <c r="B16" i="5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D6" i="5" s="1"/>
  <c r="F6" i="5"/>
  <c r="E6" i="5"/>
  <c r="C6" i="5"/>
  <c r="B6" i="5"/>
  <c r="F52" i="4"/>
  <c r="E52" i="4"/>
  <c r="C52" i="4"/>
  <c r="B52" i="4"/>
  <c r="D50" i="4"/>
  <c r="G50" i="4" s="1"/>
  <c r="D48" i="4"/>
  <c r="G48" i="4" s="1"/>
  <c r="D46" i="4"/>
  <c r="G46" i="4" s="1"/>
  <c r="D44" i="4"/>
  <c r="G44" i="4" s="1"/>
  <c r="D42" i="4"/>
  <c r="G42" i="4" s="1"/>
  <c r="D40" i="4"/>
  <c r="G40" i="4" s="1"/>
  <c r="D38" i="4"/>
  <c r="F30" i="4"/>
  <c r="E30" i="4"/>
  <c r="C30" i="4"/>
  <c r="B30" i="4"/>
  <c r="G28" i="4"/>
  <c r="D28" i="4"/>
  <c r="G27" i="4"/>
  <c r="D27" i="4"/>
  <c r="G26" i="4"/>
  <c r="D26" i="4"/>
  <c r="G25" i="4"/>
  <c r="G30" i="4" s="1"/>
  <c r="D25" i="4"/>
  <c r="D30" i="4" s="1"/>
  <c r="F16" i="4"/>
  <c r="E16" i="4"/>
  <c r="C16" i="4"/>
  <c r="B16" i="4"/>
  <c r="D13" i="4"/>
  <c r="G13" i="4" s="1"/>
  <c r="D12" i="4"/>
  <c r="G12" i="4" s="1"/>
  <c r="D11" i="4"/>
  <c r="G11" i="4" s="1"/>
  <c r="D10" i="4"/>
  <c r="G10" i="4" s="1"/>
  <c r="G9" i="4"/>
  <c r="D9" i="4"/>
  <c r="D8" i="4"/>
  <c r="G8" i="4" s="1"/>
  <c r="D7" i="4"/>
  <c r="F16" i="8"/>
  <c r="E16" i="8"/>
  <c r="C16" i="8"/>
  <c r="B16" i="8"/>
  <c r="D14" i="8"/>
  <c r="G14" i="8" s="1"/>
  <c r="D12" i="8"/>
  <c r="G12" i="8" s="1"/>
  <c r="D10" i="8"/>
  <c r="G10" i="8" s="1"/>
  <c r="D8" i="8"/>
  <c r="G8" i="8" s="1"/>
  <c r="D6" i="8"/>
  <c r="G6" i="8" s="1"/>
  <c r="D76" i="6"/>
  <c r="G76" i="6" s="1"/>
  <c r="G75" i="6"/>
  <c r="D75" i="6"/>
  <c r="D74" i="6"/>
  <c r="G74" i="6" s="1"/>
  <c r="G73" i="6"/>
  <c r="D73" i="6"/>
  <c r="D72" i="6"/>
  <c r="G72" i="6" s="1"/>
  <c r="G71" i="6"/>
  <c r="D71" i="6"/>
  <c r="D70" i="6"/>
  <c r="G70" i="6" s="1"/>
  <c r="F69" i="6"/>
  <c r="E69" i="6"/>
  <c r="C69" i="6"/>
  <c r="B69" i="6"/>
  <c r="D68" i="6"/>
  <c r="G68" i="6" s="1"/>
  <c r="G67" i="6"/>
  <c r="D67" i="6"/>
  <c r="D66" i="6"/>
  <c r="G66" i="6" s="1"/>
  <c r="F65" i="6"/>
  <c r="E65" i="6"/>
  <c r="C65" i="6"/>
  <c r="B65" i="6"/>
  <c r="G64" i="6"/>
  <c r="D64" i="6"/>
  <c r="D63" i="6"/>
  <c r="G63" i="6" s="1"/>
  <c r="G62" i="6"/>
  <c r="D62" i="6"/>
  <c r="D61" i="6"/>
  <c r="G61" i="6" s="1"/>
  <c r="G60" i="6"/>
  <c r="D60" i="6"/>
  <c r="D59" i="6"/>
  <c r="G59" i="6" s="1"/>
  <c r="G58" i="6"/>
  <c r="D58" i="6"/>
  <c r="F57" i="6"/>
  <c r="E57" i="6"/>
  <c r="C57" i="6"/>
  <c r="D57" i="6" s="1"/>
  <c r="B57" i="6"/>
  <c r="D56" i="6"/>
  <c r="G56" i="6" s="1"/>
  <c r="D55" i="6"/>
  <c r="G55" i="6" s="1"/>
  <c r="D54" i="6"/>
  <c r="G54" i="6" s="1"/>
  <c r="F53" i="6"/>
  <c r="E53" i="6"/>
  <c r="C53" i="6"/>
  <c r="B53" i="6"/>
  <c r="D53" i="6" s="1"/>
  <c r="G53" i="6" s="1"/>
  <c r="D52" i="6"/>
  <c r="G52" i="6" s="1"/>
  <c r="G51" i="6"/>
  <c r="D51" i="6"/>
  <c r="D50" i="6"/>
  <c r="G50" i="6" s="1"/>
  <c r="G49" i="6"/>
  <c r="D49" i="6"/>
  <c r="D48" i="6"/>
  <c r="G48" i="6" s="1"/>
  <c r="D47" i="6"/>
  <c r="G47" i="6" s="1"/>
  <c r="D46" i="6"/>
  <c r="G46" i="6" s="1"/>
  <c r="D45" i="6"/>
  <c r="G45" i="6" s="1"/>
  <c r="D44" i="6"/>
  <c r="G44" i="6" s="1"/>
  <c r="F43" i="6"/>
  <c r="E43" i="6"/>
  <c r="C43" i="6"/>
  <c r="B43" i="6"/>
  <c r="D43" i="6" s="1"/>
  <c r="G42" i="6"/>
  <c r="D42" i="6"/>
  <c r="D41" i="6"/>
  <c r="G41" i="6" s="1"/>
  <c r="G40" i="6"/>
  <c r="D40" i="6"/>
  <c r="D39" i="6"/>
  <c r="G39" i="6" s="1"/>
  <c r="G38" i="6"/>
  <c r="D38" i="6"/>
  <c r="D37" i="6"/>
  <c r="G37" i="6" s="1"/>
  <c r="D36" i="6"/>
  <c r="G36" i="6" s="1"/>
  <c r="D35" i="6"/>
  <c r="G35" i="6" s="1"/>
  <c r="G34" i="6"/>
  <c r="D34" i="6"/>
  <c r="F33" i="6"/>
  <c r="E33" i="6"/>
  <c r="C33" i="6"/>
  <c r="B33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C23" i="6"/>
  <c r="B23" i="6"/>
  <c r="D23" i="6" s="1"/>
  <c r="G23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C13" i="6"/>
  <c r="B13" i="6"/>
  <c r="D13" i="6" s="1"/>
  <c r="D12" i="6"/>
  <c r="G12" i="6" s="1"/>
  <c r="D11" i="6"/>
  <c r="G11" i="6" s="1"/>
  <c r="D10" i="6"/>
  <c r="G10" i="6" s="1"/>
  <c r="G9" i="6"/>
  <c r="D9" i="6"/>
  <c r="D8" i="6"/>
  <c r="G8" i="6" s="1"/>
  <c r="G7" i="6"/>
  <c r="D7" i="6"/>
  <c r="D6" i="6"/>
  <c r="G6" i="6" s="1"/>
  <c r="F5" i="6"/>
  <c r="E5" i="6"/>
  <c r="C5" i="6"/>
  <c r="B5" i="6"/>
  <c r="D16" i="5" l="1"/>
  <c r="D16" i="4"/>
  <c r="G57" i="6"/>
  <c r="D33" i="6"/>
  <c r="G33" i="6" s="1"/>
  <c r="D69" i="6"/>
  <c r="G69" i="6" s="1"/>
  <c r="D65" i="6"/>
  <c r="G65" i="6" s="1"/>
  <c r="G43" i="6"/>
  <c r="G13" i="6"/>
  <c r="E77" i="6"/>
  <c r="F77" i="6"/>
  <c r="B77" i="6"/>
  <c r="C77" i="6"/>
  <c r="G38" i="5"/>
  <c r="G36" i="5" s="1"/>
  <c r="G25" i="5"/>
  <c r="G16" i="5"/>
  <c r="G7" i="5"/>
  <c r="G6" i="5" s="1"/>
  <c r="D52" i="4"/>
  <c r="G38" i="4"/>
  <c r="G52" i="4" s="1"/>
  <c r="G7" i="4"/>
  <c r="G16" i="4" s="1"/>
  <c r="D16" i="8"/>
  <c r="G16" i="8"/>
  <c r="D5" i="6"/>
  <c r="G5" i="6" l="1"/>
  <c r="G77" i="6" s="1"/>
  <c r="D77" i="6"/>
</calcChain>
</file>

<file path=xl/sharedStrings.xml><?xml version="1.0" encoding="utf-8"?>
<sst xmlns="http://schemas.openxmlformats.org/spreadsheetml/2006/main" count="220" uniqueCount="147">
  <si>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</si>
  <si>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</si>
  <si>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</si>
  <si>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</si>
  <si>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</si>
  <si>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</si>
  <si>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</si>
  <si>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</si>
  <si>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</si>
  <si>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</si>
  <si>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</si>
  <si>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</si>
  <si>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</si>
  <si>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</si>
  <si>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</si>
  <si>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</si>
  <si>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</si>
  <si>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</si>
  <si>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</si>
  <si>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</si>
  <si>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</si>
  <si>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</si>
  <si>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</si>
  <si>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</si>
  <si>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</si>
  <si>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</si>
  <si>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</si>
  <si>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</si>
  <si>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</si>
  <si>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</si>
  <si>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</si>
  <si>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</si>
  <si>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</si>
  <si>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</si>
  <si>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</si>
  <si>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</si>
  <si>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</si>
  <si>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</si>
  <si>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</si>
  <si>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</si>
  <si>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</si>
  <si>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</si>
  <si>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</si>
  <si>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</si>
  <si>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</si>
  <si>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</si>
  <si>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</si>
  <si>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</si>
  <si>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</si>
  <si>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</si>
  <si>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</si>
  <si>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</si>
  <si>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</si>
  <si>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</si>
  <si>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</si>
  <si>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</si>
  <si>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</si>
  <si>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</si>
  <si>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</si>
  <si>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</si>
  <si>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</si>
  <si>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</si>
  <si>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</si>
  <si>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</si>
  <si>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</si>
  <si>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</si>
  <si>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</si>
  <si>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</si>
  <si>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</si>
  <si>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</si>
  <si>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</si>
  <si>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</si>
  <si>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</si>
  <si>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</si>
  <si>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</si>
  <si>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</si>
  <si>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</si>
  <si>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</si>
  <si>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</si>
  <si>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</si>
  <si>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</si>
  <si>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</si>
  <si>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</si>
  <si>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</si>
  <si>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</si>
  <si>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</si>
  <si>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</si>
  <si>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</si>
  <si>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</si>
  <si>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</si>
  <si>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</si>
  <si>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</si>
  <si>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</si>
  <si>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</si>
  <si>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</si>
  <si>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</si>
  <si>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</si>
  <si>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</si>
  <si>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</si>
  <si>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</si>
  <si>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</si>
  <si>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</si>
  <si>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</si>
  <si>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</si>
  <si>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</si>
  <si>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</si>
  <si>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</si>
  <si>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</si>
  <si>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</si>
  <si>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</si>
  <si>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</si>
  <si>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</si>
  <si>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</si>
  <si>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</si>
  <si>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</si>
  <si>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</si>
  <si>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</si>
  <si>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</si>
  <si>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</si>
  <si>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</si>
  <si>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</si>
  <si>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</si>
  <si>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</si>
  <si>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</si>
  <si>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</si>
  <si>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</si>
  <si>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</si>
  <si>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</si>
  <si>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31120M35A010100 DESPACHO DE LA DIRECCION</t>
  </si>
  <si>
    <t>31120M35A010200 JEFATURA DEL AREA CONTAB</t>
  </si>
  <si>
    <t>31120M35A010300 JEFATURA DE COMERCIALIZA</t>
  </si>
  <si>
    <t>31120M35A010400 COORDINACION OPERATIVA</t>
  </si>
  <si>
    <t>31120M35A010500 JEFATURA DE AREA TECNICA</t>
  </si>
  <si>
    <t>31120M35A010600 JEFATURA DE CULTURA DEL</t>
  </si>
  <si>
    <t>31120M35A010700 JEFATURA DE SANEAMIENTO</t>
  </si>
  <si>
    <t>Bajo protesta de decir verdad declaramos que los Estados Financieros y sus notas, son razonablemente correctos y son responsabilidad del emisor.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</si>
  <si>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</si>
  <si>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</si>
  <si>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</si>
  <si>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</si>
  <si>
    <t>Comité Municipal de Agua Potable y Alcantarillado de Juventino Rosas
Estado Analítico del Ejercicio del Presupuesto de Egresos
Clasificación por Objeto del Gasto (Capítulo y Concepto)
Del 1 de Enero al 31 de Marzo de 2024</t>
  </si>
  <si>
    <t>|</t>
  </si>
  <si>
    <t>Comité Municipal de Agua Potable y Alcantarillado de Juventino Rosas
Estado Analítico del Ejercicio del Presupuesto de Egresos
Clasificación Económica (por Tipo de Gasto)
Del 1 de Enero al 31 de Marzo de 2024</t>
  </si>
  <si>
    <t>Comité Municipal de Agua Potable y Alcantarillado de Juventino Rosas
Estado Analítico del Ejercicio del Presupuesto de Egresos
Clasificación Administrativa
Del 1 de Enero al 31 de Marzo de 2024</t>
  </si>
  <si>
    <t>Comité Municipal de Agua Potable y Alcantarillado de Juventino Rosas
Estado Analítico del Ejercicio del Presupuesto de Egresos
Clasificación Administrativa (Poderes)
Del 1 de Enero al 31 de Marzo de 2024</t>
  </si>
  <si>
    <t>Comité Municipal de Agua Potable y Alcantarillado de Juventino Rosas
Estado Analítico del Ejercicio del Presupuesto de Egresos
Clasificación Administrativa (Sector Paraestatal)
Del 1 de Enero al 31 de Marzo de 2024</t>
  </si>
  <si>
    <t>Comité Municipal de Agua Potable y Alcantarillado de Juventino Rosas
Estado Analítico del Ejercicio del Presupuesto de Egresos
Clasificación Funcional (Finalidad y Función)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</si>
</sst>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2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2" fillId="0" borderId="11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8" xfId="0" applyFont="1" applyBorder="1" applyAlignment="1" applyProtection="1">
      <alignment horizontal="left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6" fillId="0" borderId="4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4" xfId="0" applyFont="1" applyBorder="1" applyAlignment="1">
      <alignment horizontal="left" indent="2"/>
    </xf>
    <xf numFmtId="0" fontId="6" fillId="0" borderId="4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0" fontId="0" fillId="0" borderId="13" xfId="0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11" xfId="0" applyBorder="1" applyProtection="1">
      <protection locked="0"/>
    </xf>
    <xf numFmtId="0" fontId="0" fillId="0" borderId="13" xfId="0" applyBorder="1" applyAlignment="1" applyProtection="1">
      <alignment horizontal="left" wrapText="1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4" fontId="2" fillId="0" borderId="0" xfId="8" applyNumberFormat="1" applyFont="1" applyAlignment="1" applyProtection="1">
      <alignment horizontal="center" vertical="top"/>
      <protection locked="0"/>
    </xf>
    <xf numFmtId="4" fontId="2" fillId="0" borderId="0" xfId="8" applyNumberFormat="1" applyFont="1" applyAlignment="1" applyProtection="1">
      <alignment horizontal="center" vertical="top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showGridLines="0" topLeftCell="A40" workbookViewId="0">
      <selection activeCell="J83" sqref="J83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53" t="s">
        <v>140</v>
      </c>
      <c r="B1" s="53"/>
      <c r="C1" s="53"/>
      <c r="D1" s="53"/>
      <c r="E1" s="53"/>
      <c r="F1" s="53"/>
      <c r="G1" s="54"/>
    </row>
    <row r="2" spans="1:7" x14ac:dyDescent="0.2">
      <c r="A2" s="22"/>
      <c r="B2" s="25" t="s">
        <v>0</v>
      </c>
      <c r="C2" s="26"/>
      <c r="D2" s="26"/>
      <c r="E2" s="26"/>
      <c r="F2" s="27"/>
      <c r="G2" s="55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6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7" t="s">
        <v>10</v>
      </c>
      <c r="B5" s="38">
        <f>SUM(B6:B12)</f>
        <v>15614684.359999999</v>
      </c>
      <c r="C5" s="38">
        <f>SUM(C6:C12)</f>
        <v>0</v>
      </c>
      <c r="D5" s="38">
        <f>B5+C5</f>
        <v>15614684.359999999</v>
      </c>
      <c r="E5" s="38">
        <f>SUM(E6:E12)</f>
        <v>3367095.7100000004</v>
      </c>
      <c r="F5" s="38">
        <f>SUM(F6:F12)</f>
        <v>3367095.7100000004</v>
      </c>
      <c r="G5" s="38">
        <f>D5-E5</f>
        <v>12247588.649999999</v>
      </c>
    </row>
    <row r="6" spans="1:7" x14ac:dyDescent="0.2">
      <c r="A6" s="34" t="s">
        <v>11</v>
      </c>
      <c r="B6" s="39">
        <v>7049608.4800000004</v>
      </c>
      <c r="C6" s="39">
        <v>0</v>
      </c>
      <c r="D6" s="39">
        <f t="shared" ref="D6:D69" si="0">B6+C6</f>
        <v>7049608.4800000004</v>
      </c>
      <c r="E6" s="39">
        <v>1953800.62</v>
      </c>
      <c r="F6" s="39">
        <v>1953800.62</v>
      </c>
      <c r="G6" s="39">
        <f t="shared" ref="G6:G69" si="1">D6-E6</f>
        <v>5095807.8600000003</v>
      </c>
    </row>
    <row r="7" spans="1:7" x14ac:dyDescent="0.2">
      <c r="A7" s="34" t="s">
        <v>12</v>
      </c>
      <c r="B7" s="39">
        <v>557697.05000000005</v>
      </c>
      <c r="C7" s="39">
        <v>0</v>
      </c>
      <c r="D7" s="39">
        <f t="shared" si="0"/>
        <v>557697.05000000005</v>
      </c>
      <c r="E7" s="39">
        <v>0</v>
      </c>
      <c r="F7" s="39">
        <v>0</v>
      </c>
      <c r="G7" s="39">
        <f t="shared" si="1"/>
        <v>557697.05000000005</v>
      </c>
    </row>
    <row r="8" spans="1:7" x14ac:dyDescent="0.2">
      <c r="A8" s="34" t="s">
        <v>13</v>
      </c>
      <c r="B8" s="39">
        <v>1518737.2</v>
      </c>
      <c r="C8" s="39">
        <v>0</v>
      </c>
      <c r="D8" s="39">
        <f t="shared" si="0"/>
        <v>1518737.2</v>
      </c>
      <c r="E8" s="39">
        <v>6848.68</v>
      </c>
      <c r="F8" s="39">
        <v>6848.68</v>
      </c>
      <c r="G8" s="39">
        <f t="shared" si="1"/>
        <v>1511888.52</v>
      </c>
    </row>
    <row r="9" spans="1:7" x14ac:dyDescent="0.2">
      <c r="A9" s="34" t="s">
        <v>14</v>
      </c>
      <c r="B9" s="39">
        <v>3202857.98</v>
      </c>
      <c r="C9" s="39">
        <v>0</v>
      </c>
      <c r="D9" s="39">
        <f t="shared" si="0"/>
        <v>3202857.98</v>
      </c>
      <c r="E9" s="39">
        <v>646172.48</v>
      </c>
      <c r="F9" s="39">
        <v>646172.48</v>
      </c>
      <c r="G9" s="39">
        <f t="shared" si="1"/>
        <v>2556685.5</v>
      </c>
    </row>
    <row r="10" spans="1:7" x14ac:dyDescent="0.2">
      <c r="A10" s="34" t="s">
        <v>15</v>
      </c>
      <c r="B10" s="39">
        <v>1764322.53</v>
      </c>
      <c r="C10" s="39">
        <v>0</v>
      </c>
      <c r="D10" s="39">
        <f t="shared" si="0"/>
        <v>1764322.53</v>
      </c>
      <c r="E10" s="39">
        <v>378256.75</v>
      </c>
      <c r="F10" s="39">
        <v>378256.75</v>
      </c>
      <c r="G10" s="39">
        <f t="shared" si="1"/>
        <v>1386065.78</v>
      </c>
    </row>
    <row r="11" spans="1:7" x14ac:dyDescent="0.2">
      <c r="A11" s="34" t="s">
        <v>16</v>
      </c>
      <c r="B11" s="39">
        <v>0</v>
      </c>
      <c r="C11" s="39">
        <v>0</v>
      </c>
      <c r="D11" s="39">
        <f t="shared" si="0"/>
        <v>0</v>
      </c>
      <c r="E11" s="39">
        <v>0</v>
      </c>
      <c r="F11" s="39">
        <v>0</v>
      </c>
      <c r="G11" s="39">
        <f t="shared" si="1"/>
        <v>0</v>
      </c>
    </row>
    <row r="12" spans="1:7" x14ac:dyDescent="0.2">
      <c r="A12" s="34" t="s">
        <v>17</v>
      </c>
      <c r="B12" s="39">
        <v>1521461.12</v>
      </c>
      <c r="C12" s="39">
        <v>0</v>
      </c>
      <c r="D12" s="39">
        <f t="shared" si="0"/>
        <v>1521461.12</v>
      </c>
      <c r="E12" s="39">
        <v>382017.18</v>
      </c>
      <c r="F12" s="39">
        <v>382017.18</v>
      </c>
      <c r="G12" s="39">
        <f t="shared" si="1"/>
        <v>1139443.9400000002</v>
      </c>
    </row>
    <row r="13" spans="1:7" x14ac:dyDescent="0.2">
      <c r="A13" s="37" t="s">
        <v>125</v>
      </c>
      <c r="B13" s="40">
        <f>SUM(B14:B22)</f>
        <v>4493850.05</v>
      </c>
      <c r="C13" s="40">
        <f>SUM(C14:C22)</f>
        <v>530943.44999999995</v>
      </c>
      <c r="D13" s="40">
        <f t="shared" si="0"/>
        <v>5024793.5</v>
      </c>
      <c r="E13" s="40">
        <f>SUM(E14:E22)</f>
        <v>1977515.2999999998</v>
      </c>
      <c r="F13" s="40">
        <f>SUM(F14:F22)</f>
        <v>1977515.2999999998</v>
      </c>
      <c r="G13" s="40">
        <f t="shared" si="1"/>
        <v>3047278.2</v>
      </c>
    </row>
    <row r="14" spans="1:7" x14ac:dyDescent="0.2">
      <c r="A14" s="34" t="s">
        <v>18</v>
      </c>
      <c r="B14" s="39">
        <v>179600</v>
      </c>
      <c r="C14" s="39">
        <v>112620</v>
      </c>
      <c r="D14" s="39">
        <f t="shared" si="0"/>
        <v>292220</v>
      </c>
      <c r="E14" s="39">
        <v>87527</v>
      </c>
      <c r="F14" s="39">
        <v>87527</v>
      </c>
      <c r="G14" s="39">
        <f t="shared" si="1"/>
        <v>204693</v>
      </c>
    </row>
    <row r="15" spans="1:7" x14ac:dyDescent="0.2">
      <c r="A15" s="34" t="s">
        <v>19</v>
      </c>
      <c r="B15" s="39">
        <v>18000</v>
      </c>
      <c r="C15" s="39">
        <v>155000</v>
      </c>
      <c r="D15" s="39">
        <f t="shared" si="0"/>
        <v>173000</v>
      </c>
      <c r="E15" s="39">
        <v>21320</v>
      </c>
      <c r="F15" s="39">
        <v>21320</v>
      </c>
      <c r="G15" s="39">
        <f t="shared" si="1"/>
        <v>151680</v>
      </c>
    </row>
    <row r="16" spans="1:7" x14ac:dyDescent="0.2">
      <c r="A16" s="34" t="s">
        <v>20</v>
      </c>
      <c r="B16" s="39">
        <v>0</v>
      </c>
      <c r="C16" s="39">
        <v>0</v>
      </c>
      <c r="D16" s="39">
        <f t="shared" si="0"/>
        <v>0</v>
      </c>
      <c r="E16" s="39">
        <v>0</v>
      </c>
      <c r="F16" s="39">
        <v>0</v>
      </c>
      <c r="G16" s="39">
        <f t="shared" si="1"/>
        <v>0</v>
      </c>
    </row>
    <row r="17" spans="1:11" x14ac:dyDescent="0.2">
      <c r="A17" s="34" t="s">
        <v>21</v>
      </c>
      <c r="B17" s="39">
        <v>2828500</v>
      </c>
      <c r="C17" s="39">
        <v>1200</v>
      </c>
      <c r="D17" s="39">
        <f t="shared" si="0"/>
        <v>2829700</v>
      </c>
      <c r="E17" s="39">
        <v>1430733.26</v>
      </c>
      <c r="F17" s="39">
        <v>1430733.26</v>
      </c>
      <c r="G17" s="39">
        <f t="shared" si="1"/>
        <v>1398966.74</v>
      </c>
    </row>
    <row r="18" spans="1:11" x14ac:dyDescent="0.2">
      <c r="A18" s="34" t="s">
        <v>22</v>
      </c>
      <c r="B18" s="39">
        <v>306750.05</v>
      </c>
      <c r="C18" s="39">
        <v>0</v>
      </c>
      <c r="D18" s="39">
        <f t="shared" si="0"/>
        <v>306750.05</v>
      </c>
      <c r="E18" s="39">
        <v>1681.04</v>
      </c>
      <c r="F18" s="39">
        <v>1681.04</v>
      </c>
      <c r="G18" s="39">
        <f t="shared" si="1"/>
        <v>305069.01</v>
      </c>
    </row>
    <row r="19" spans="1:11" x14ac:dyDescent="0.2">
      <c r="A19" s="34" t="s">
        <v>23</v>
      </c>
      <c r="B19" s="39">
        <v>896000</v>
      </c>
      <c r="C19" s="39">
        <v>0</v>
      </c>
      <c r="D19" s="39">
        <f t="shared" si="0"/>
        <v>896000</v>
      </c>
      <c r="E19" s="39">
        <v>161033.12</v>
      </c>
      <c r="F19" s="39">
        <v>161033.12</v>
      </c>
      <c r="G19" s="39">
        <f t="shared" si="1"/>
        <v>734966.88</v>
      </c>
    </row>
    <row r="20" spans="1:11" x14ac:dyDescent="0.2">
      <c r="A20" s="34" t="s">
        <v>24</v>
      </c>
      <c r="B20" s="39">
        <v>170000</v>
      </c>
      <c r="C20" s="39">
        <v>20000</v>
      </c>
      <c r="D20" s="39">
        <f t="shared" si="0"/>
        <v>190000</v>
      </c>
      <c r="E20" s="39">
        <v>22296.48</v>
      </c>
      <c r="F20" s="39">
        <v>22296.48</v>
      </c>
      <c r="G20" s="39">
        <f t="shared" si="1"/>
        <v>167703.51999999999</v>
      </c>
    </row>
    <row r="21" spans="1:11" x14ac:dyDescent="0.2">
      <c r="A21" s="34" t="s">
        <v>25</v>
      </c>
      <c r="B21" s="39">
        <v>0</v>
      </c>
      <c r="C21" s="39">
        <v>0</v>
      </c>
      <c r="D21" s="39">
        <f t="shared" si="0"/>
        <v>0</v>
      </c>
      <c r="E21" s="39">
        <v>0</v>
      </c>
      <c r="F21" s="39">
        <v>0</v>
      </c>
      <c r="G21" s="39">
        <f t="shared" si="1"/>
        <v>0</v>
      </c>
    </row>
    <row r="22" spans="1:11" x14ac:dyDescent="0.2">
      <c r="A22" s="34" t="s">
        <v>26</v>
      </c>
      <c r="B22" s="39">
        <v>95000</v>
      </c>
      <c r="C22" s="39">
        <v>242123.45</v>
      </c>
      <c r="D22" s="39">
        <f t="shared" si="0"/>
        <v>337123.45</v>
      </c>
      <c r="E22" s="39">
        <v>252924.4</v>
      </c>
      <c r="F22" s="39">
        <v>252924.4</v>
      </c>
      <c r="G22" s="39">
        <f t="shared" si="1"/>
        <v>84199.050000000017</v>
      </c>
    </row>
    <row r="23" spans="1:11" x14ac:dyDescent="0.2">
      <c r="A23" s="37" t="s">
        <v>27</v>
      </c>
      <c r="B23" s="40">
        <f>SUM(B24:B32)</f>
        <v>14059994.99</v>
      </c>
      <c r="C23" s="40">
        <f>SUM(C24:C32)</f>
        <v>3391939.1</v>
      </c>
      <c r="D23" s="40">
        <f t="shared" si="0"/>
        <v>17451934.09</v>
      </c>
      <c r="E23" s="40">
        <f>SUM(E24:E32)</f>
        <v>5417771.96</v>
      </c>
      <c r="F23" s="40">
        <f>SUM(F24:F32)</f>
        <v>5417771.96</v>
      </c>
      <c r="G23" s="40">
        <f t="shared" si="1"/>
        <v>12034162.129999999</v>
      </c>
    </row>
    <row r="24" spans="1:11" x14ac:dyDescent="0.2">
      <c r="A24" s="34" t="s">
        <v>28</v>
      </c>
      <c r="B24" s="39">
        <v>8723994.9900000002</v>
      </c>
      <c r="C24" s="39">
        <v>0</v>
      </c>
      <c r="D24" s="39">
        <f t="shared" si="0"/>
        <v>8723994.9900000002</v>
      </c>
      <c r="E24" s="39">
        <v>2182495.79</v>
      </c>
      <c r="F24" s="39">
        <v>2182495.79</v>
      </c>
      <c r="G24" s="39">
        <f t="shared" si="1"/>
        <v>6541499.2000000002</v>
      </c>
    </row>
    <row r="25" spans="1:11" x14ac:dyDescent="0.2">
      <c r="A25" s="34" t="s">
        <v>29</v>
      </c>
      <c r="B25" s="39">
        <v>25000</v>
      </c>
      <c r="C25" s="39">
        <v>0</v>
      </c>
      <c r="D25" s="39">
        <f t="shared" si="0"/>
        <v>25000</v>
      </c>
      <c r="E25" s="39">
        <v>0</v>
      </c>
      <c r="F25" s="39">
        <v>0</v>
      </c>
      <c r="G25" s="39">
        <f t="shared" si="1"/>
        <v>25000</v>
      </c>
    </row>
    <row r="26" spans="1:11" x14ac:dyDescent="0.2">
      <c r="A26" s="34" t="s">
        <v>30</v>
      </c>
      <c r="B26" s="39">
        <v>140000</v>
      </c>
      <c r="C26" s="39">
        <v>1089524.33</v>
      </c>
      <c r="D26" s="39">
        <f t="shared" si="0"/>
        <v>1229524.33</v>
      </c>
      <c r="E26" s="39">
        <v>494442.93</v>
      </c>
      <c r="F26" s="39">
        <v>494442.93</v>
      </c>
      <c r="G26" s="39">
        <f t="shared" si="1"/>
        <v>735081.40000000014</v>
      </c>
    </row>
    <row r="27" spans="1:11" x14ac:dyDescent="0.2">
      <c r="A27" s="34" t="s">
        <v>31</v>
      </c>
      <c r="B27" s="39">
        <v>410000</v>
      </c>
      <c r="C27" s="39">
        <v>160000</v>
      </c>
      <c r="D27" s="39">
        <f t="shared" si="0"/>
        <v>570000</v>
      </c>
      <c r="E27" s="39">
        <v>108913.31</v>
      </c>
      <c r="F27" s="39">
        <v>108913.31</v>
      </c>
      <c r="G27" s="39">
        <f t="shared" si="1"/>
        <v>461086.69</v>
      </c>
    </row>
    <row r="28" spans="1:11" x14ac:dyDescent="0.2">
      <c r="A28" s="34" t="s">
        <v>32</v>
      </c>
      <c r="B28" s="39">
        <v>926000</v>
      </c>
      <c r="C28" s="39">
        <v>2103033.77</v>
      </c>
      <c r="D28" s="39">
        <f t="shared" si="0"/>
        <v>3029033.77</v>
      </c>
      <c r="E28" s="39">
        <v>2004391.93</v>
      </c>
      <c r="F28" s="39">
        <v>2004391.93</v>
      </c>
      <c r="G28" s="39">
        <f t="shared" si="1"/>
        <v>1024641.8400000001</v>
      </c>
      <c r="K28" s="1" t="s">
        <v>141</v>
      </c>
    </row>
    <row r="29" spans="1:11" x14ac:dyDescent="0.2">
      <c r="A29" s="34" t="s">
        <v>33</v>
      </c>
      <c r="B29" s="39">
        <v>8000</v>
      </c>
      <c r="C29" s="39">
        <v>29000</v>
      </c>
      <c r="D29" s="39">
        <f t="shared" si="0"/>
        <v>37000</v>
      </c>
      <c r="E29" s="39">
        <v>34000</v>
      </c>
      <c r="F29" s="39">
        <v>34000</v>
      </c>
      <c r="G29" s="39">
        <f t="shared" si="1"/>
        <v>3000</v>
      </c>
    </row>
    <row r="30" spans="1:11" x14ac:dyDescent="0.2">
      <c r="A30" s="34" t="s">
        <v>34</v>
      </c>
      <c r="B30" s="39">
        <v>2000</v>
      </c>
      <c r="C30" s="39">
        <v>0</v>
      </c>
      <c r="D30" s="39">
        <f t="shared" si="0"/>
        <v>2000</v>
      </c>
      <c r="E30" s="39">
        <v>0</v>
      </c>
      <c r="F30" s="39">
        <v>0</v>
      </c>
      <c r="G30" s="39">
        <f t="shared" si="1"/>
        <v>2000</v>
      </c>
    </row>
    <row r="31" spans="1:11" x14ac:dyDescent="0.2">
      <c r="A31" s="34" t="s">
        <v>35</v>
      </c>
      <c r="B31" s="39">
        <v>95000</v>
      </c>
      <c r="C31" s="39">
        <v>0</v>
      </c>
      <c r="D31" s="39">
        <f t="shared" si="0"/>
        <v>95000</v>
      </c>
      <c r="E31" s="39">
        <v>26643.51</v>
      </c>
      <c r="F31" s="39">
        <v>26643.51</v>
      </c>
      <c r="G31" s="39">
        <f t="shared" si="1"/>
        <v>68356.490000000005</v>
      </c>
    </row>
    <row r="32" spans="1:11" x14ac:dyDescent="0.2">
      <c r="A32" s="34" t="s">
        <v>36</v>
      </c>
      <c r="B32" s="39">
        <v>3730000</v>
      </c>
      <c r="C32" s="39">
        <v>10381</v>
      </c>
      <c r="D32" s="39">
        <f t="shared" si="0"/>
        <v>3740381</v>
      </c>
      <c r="E32" s="39">
        <v>566884.49</v>
      </c>
      <c r="F32" s="39">
        <v>566884.49</v>
      </c>
      <c r="G32" s="39">
        <f t="shared" si="1"/>
        <v>3173496.51</v>
      </c>
    </row>
    <row r="33" spans="1:7" x14ac:dyDescent="0.2">
      <c r="A33" s="37" t="s">
        <v>126</v>
      </c>
      <c r="B33" s="40">
        <f>SUM(B34:B42)</f>
        <v>0</v>
      </c>
      <c r="C33" s="40">
        <f>SUM(C34:C42)</f>
        <v>0</v>
      </c>
      <c r="D33" s="40">
        <f t="shared" si="0"/>
        <v>0</v>
      </c>
      <c r="E33" s="40">
        <f>SUM(E34:E42)</f>
        <v>0</v>
      </c>
      <c r="F33" s="40">
        <f>SUM(F34:F42)</f>
        <v>0</v>
      </c>
      <c r="G33" s="40">
        <f t="shared" si="1"/>
        <v>0</v>
      </c>
    </row>
    <row r="34" spans="1:7" x14ac:dyDescent="0.2">
      <c r="A34" s="34" t="s">
        <v>37</v>
      </c>
      <c r="B34" s="39">
        <v>0</v>
      </c>
      <c r="C34" s="39">
        <v>0</v>
      </c>
      <c r="D34" s="39">
        <f t="shared" si="0"/>
        <v>0</v>
      </c>
      <c r="E34" s="39">
        <v>0</v>
      </c>
      <c r="F34" s="39">
        <v>0</v>
      </c>
      <c r="G34" s="39">
        <f t="shared" si="1"/>
        <v>0</v>
      </c>
    </row>
    <row r="35" spans="1:7" x14ac:dyDescent="0.2">
      <c r="A35" s="34" t="s">
        <v>38</v>
      </c>
      <c r="B35" s="39">
        <v>0</v>
      </c>
      <c r="C35" s="39">
        <v>0</v>
      </c>
      <c r="D35" s="39">
        <f t="shared" si="0"/>
        <v>0</v>
      </c>
      <c r="E35" s="39">
        <v>0</v>
      </c>
      <c r="F35" s="39">
        <v>0</v>
      </c>
      <c r="G35" s="39">
        <f t="shared" si="1"/>
        <v>0</v>
      </c>
    </row>
    <row r="36" spans="1:7" x14ac:dyDescent="0.2">
      <c r="A36" s="34" t="s">
        <v>39</v>
      </c>
      <c r="B36" s="39">
        <v>0</v>
      </c>
      <c r="C36" s="39">
        <v>0</v>
      </c>
      <c r="D36" s="39">
        <f t="shared" si="0"/>
        <v>0</v>
      </c>
      <c r="E36" s="39">
        <v>0</v>
      </c>
      <c r="F36" s="39">
        <v>0</v>
      </c>
      <c r="G36" s="39">
        <f t="shared" si="1"/>
        <v>0</v>
      </c>
    </row>
    <row r="37" spans="1:7" x14ac:dyDescent="0.2">
      <c r="A37" s="34" t="s">
        <v>40</v>
      </c>
      <c r="B37" s="39">
        <v>0</v>
      </c>
      <c r="C37" s="39">
        <v>0</v>
      </c>
      <c r="D37" s="39">
        <f t="shared" si="0"/>
        <v>0</v>
      </c>
      <c r="E37" s="39">
        <v>0</v>
      </c>
      <c r="F37" s="39">
        <v>0</v>
      </c>
      <c r="G37" s="39">
        <f t="shared" si="1"/>
        <v>0</v>
      </c>
    </row>
    <row r="38" spans="1:7" x14ac:dyDescent="0.2">
      <c r="A38" s="34" t="s">
        <v>41</v>
      </c>
      <c r="B38" s="39">
        <v>0</v>
      </c>
      <c r="C38" s="39">
        <v>0</v>
      </c>
      <c r="D38" s="39">
        <f t="shared" si="0"/>
        <v>0</v>
      </c>
      <c r="E38" s="39">
        <v>0</v>
      </c>
      <c r="F38" s="39">
        <v>0</v>
      </c>
      <c r="G38" s="39">
        <f t="shared" si="1"/>
        <v>0</v>
      </c>
    </row>
    <row r="39" spans="1:7" x14ac:dyDescent="0.2">
      <c r="A39" s="34" t="s">
        <v>42</v>
      </c>
      <c r="B39" s="39">
        <v>0</v>
      </c>
      <c r="C39" s="39">
        <v>0</v>
      </c>
      <c r="D39" s="39">
        <f t="shared" si="0"/>
        <v>0</v>
      </c>
      <c r="E39" s="39">
        <v>0</v>
      </c>
      <c r="F39" s="39">
        <v>0</v>
      </c>
      <c r="G39" s="39">
        <f t="shared" si="1"/>
        <v>0</v>
      </c>
    </row>
    <row r="40" spans="1:7" x14ac:dyDescent="0.2">
      <c r="A40" s="34" t="s">
        <v>43</v>
      </c>
      <c r="B40" s="39">
        <v>0</v>
      </c>
      <c r="C40" s="39">
        <v>0</v>
      </c>
      <c r="D40" s="39">
        <f t="shared" si="0"/>
        <v>0</v>
      </c>
      <c r="E40" s="39">
        <v>0</v>
      </c>
      <c r="F40" s="39">
        <v>0</v>
      </c>
      <c r="G40" s="39">
        <f t="shared" si="1"/>
        <v>0</v>
      </c>
    </row>
    <row r="41" spans="1:7" x14ac:dyDescent="0.2">
      <c r="A41" s="34" t="s">
        <v>44</v>
      </c>
      <c r="B41" s="39">
        <v>0</v>
      </c>
      <c r="C41" s="39">
        <v>0</v>
      </c>
      <c r="D41" s="39">
        <f t="shared" si="0"/>
        <v>0</v>
      </c>
      <c r="E41" s="39">
        <v>0</v>
      </c>
      <c r="F41" s="39">
        <v>0</v>
      </c>
      <c r="G41" s="39">
        <f t="shared" si="1"/>
        <v>0</v>
      </c>
    </row>
    <row r="42" spans="1:7" x14ac:dyDescent="0.2">
      <c r="A42" s="34" t="s">
        <v>45</v>
      </c>
      <c r="B42" s="39">
        <v>0</v>
      </c>
      <c r="C42" s="39">
        <v>0</v>
      </c>
      <c r="D42" s="39">
        <f t="shared" si="0"/>
        <v>0</v>
      </c>
      <c r="E42" s="39">
        <v>0</v>
      </c>
      <c r="F42" s="39">
        <v>0</v>
      </c>
      <c r="G42" s="39">
        <f t="shared" si="1"/>
        <v>0</v>
      </c>
    </row>
    <row r="43" spans="1:7" x14ac:dyDescent="0.2">
      <c r="A43" s="37" t="s">
        <v>127</v>
      </c>
      <c r="B43" s="40">
        <f>SUM(B44:B52)</f>
        <v>207314.5</v>
      </c>
      <c r="C43" s="40">
        <f>SUM(C44:C52)</f>
        <v>36500</v>
      </c>
      <c r="D43" s="40">
        <f t="shared" si="0"/>
        <v>243814.5</v>
      </c>
      <c r="E43" s="40">
        <f>SUM(E44:E52)</f>
        <v>96898.95</v>
      </c>
      <c r="F43" s="40">
        <f>SUM(F44:F52)</f>
        <v>96898.95</v>
      </c>
      <c r="G43" s="40">
        <f t="shared" si="1"/>
        <v>146915.54999999999</v>
      </c>
    </row>
    <row r="44" spans="1:7" x14ac:dyDescent="0.2">
      <c r="A44" s="34" t="s">
        <v>46</v>
      </c>
      <c r="B44" s="39">
        <v>0</v>
      </c>
      <c r="C44" s="39">
        <v>18800</v>
      </c>
      <c r="D44" s="39">
        <f t="shared" si="0"/>
        <v>18800</v>
      </c>
      <c r="E44" s="39">
        <v>18775.86</v>
      </c>
      <c r="F44" s="39">
        <v>18775.86</v>
      </c>
      <c r="G44" s="39">
        <f t="shared" si="1"/>
        <v>24.139999999999418</v>
      </c>
    </row>
    <row r="45" spans="1:7" x14ac:dyDescent="0.2">
      <c r="A45" s="34" t="s">
        <v>47</v>
      </c>
      <c r="B45" s="39">
        <v>0</v>
      </c>
      <c r="C45" s="39">
        <v>0</v>
      </c>
      <c r="D45" s="39">
        <f t="shared" si="0"/>
        <v>0</v>
      </c>
      <c r="E45" s="39">
        <v>0</v>
      </c>
      <c r="F45" s="39">
        <v>0</v>
      </c>
      <c r="G45" s="39">
        <f t="shared" si="1"/>
        <v>0</v>
      </c>
    </row>
    <row r="46" spans="1:7" x14ac:dyDescent="0.2">
      <c r="A46" s="34" t="s">
        <v>48</v>
      </c>
      <c r="B46" s="39">
        <v>0</v>
      </c>
      <c r="C46" s="39">
        <v>0</v>
      </c>
      <c r="D46" s="39">
        <f t="shared" si="0"/>
        <v>0</v>
      </c>
      <c r="E46" s="39">
        <v>0</v>
      </c>
      <c r="F46" s="39">
        <v>0</v>
      </c>
      <c r="G46" s="39">
        <f t="shared" si="1"/>
        <v>0</v>
      </c>
    </row>
    <row r="47" spans="1:7" x14ac:dyDescent="0.2">
      <c r="A47" s="34" t="s">
        <v>49</v>
      </c>
      <c r="B47" s="39">
        <v>0</v>
      </c>
      <c r="C47" s="39">
        <v>0</v>
      </c>
      <c r="D47" s="39">
        <f t="shared" si="0"/>
        <v>0</v>
      </c>
      <c r="E47" s="39">
        <v>0</v>
      </c>
      <c r="F47" s="39">
        <v>0</v>
      </c>
      <c r="G47" s="39">
        <f t="shared" si="1"/>
        <v>0</v>
      </c>
    </row>
    <row r="48" spans="1:7" x14ac:dyDescent="0.2">
      <c r="A48" s="34" t="s">
        <v>50</v>
      </c>
      <c r="B48" s="39">
        <v>0</v>
      </c>
      <c r="C48" s="39">
        <v>0</v>
      </c>
      <c r="D48" s="39">
        <f t="shared" si="0"/>
        <v>0</v>
      </c>
      <c r="E48" s="39">
        <v>0</v>
      </c>
      <c r="F48" s="39">
        <v>0</v>
      </c>
      <c r="G48" s="39">
        <f t="shared" si="1"/>
        <v>0</v>
      </c>
    </row>
    <row r="49" spans="1:7" x14ac:dyDescent="0.2">
      <c r="A49" s="34" t="s">
        <v>51</v>
      </c>
      <c r="B49" s="39">
        <v>207314.5</v>
      </c>
      <c r="C49" s="39">
        <v>17700</v>
      </c>
      <c r="D49" s="39">
        <f t="shared" si="0"/>
        <v>225014.5</v>
      </c>
      <c r="E49" s="39">
        <v>78123.09</v>
      </c>
      <c r="F49" s="39">
        <v>78123.09</v>
      </c>
      <c r="G49" s="39">
        <f t="shared" si="1"/>
        <v>146891.41</v>
      </c>
    </row>
    <row r="50" spans="1:7" x14ac:dyDescent="0.2">
      <c r="A50" s="34" t="s">
        <v>52</v>
      </c>
      <c r="B50" s="39">
        <v>0</v>
      </c>
      <c r="C50" s="39">
        <v>0</v>
      </c>
      <c r="D50" s="39">
        <f t="shared" si="0"/>
        <v>0</v>
      </c>
      <c r="E50" s="39">
        <v>0</v>
      </c>
      <c r="F50" s="39">
        <v>0</v>
      </c>
      <c r="G50" s="39">
        <f t="shared" si="1"/>
        <v>0</v>
      </c>
    </row>
    <row r="51" spans="1:7" x14ac:dyDescent="0.2">
      <c r="A51" s="34" t="s">
        <v>53</v>
      </c>
      <c r="B51" s="39">
        <v>0</v>
      </c>
      <c r="C51" s="39">
        <v>0</v>
      </c>
      <c r="D51" s="39">
        <f t="shared" si="0"/>
        <v>0</v>
      </c>
      <c r="E51" s="39">
        <v>0</v>
      </c>
      <c r="F51" s="39">
        <v>0</v>
      </c>
      <c r="G51" s="39">
        <f t="shared" si="1"/>
        <v>0</v>
      </c>
    </row>
    <row r="52" spans="1:7" x14ac:dyDescent="0.2">
      <c r="A52" s="34" t="s">
        <v>54</v>
      </c>
      <c r="B52" s="39">
        <v>0</v>
      </c>
      <c r="C52" s="39">
        <v>0</v>
      </c>
      <c r="D52" s="39">
        <f t="shared" si="0"/>
        <v>0</v>
      </c>
      <c r="E52" s="39">
        <v>0</v>
      </c>
      <c r="F52" s="39">
        <v>0</v>
      </c>
      <c r="G52" s="39">
        <f t="shared" si="1"/>
        <v>0</v>
      </c>
    </row>
    <row r="53" spans="1:7" x14ac:dyDescent="0.2">
      <c r="A53" s="37" t="s">
        <v>55</v>
      </c>
      <c r="B53" s="40">
        <f>SUM(B54:B56)</f>
        <v>0</v>
      </c>
      <c r="C53" s="40">
        <f>SUM(C54:C56)</f>
        <v>0</v>
      </c>
      <c r="D53" s="40">
        <f t="shared" si="0"/>
        <v>0</v>
      </c>
      <c r="E53" s="40">
        <f>SUM(E54:E56)</f>
        <v>0</v>
      </c>
      <c r="F53" s="40">
        <f>SUM(F54:F56)</f>
        <v>0</v>
      </c>
      <c r="G53" s="40">
        <f t="shared" si="1"/>
        <v>0</v>
      </c>
    </row>
    <row r="54" spans="1:7" x14ac:dyDescent="0.2">
      <c r="A54" s="34" t="s">
        <v>56</v>
      </c>
      <c r="B54" s="39">
        <v>0</v>
      </c>
      <c r="C54" s="39">
        <v>0</v>
      </c>
      <c r="D54" s="39">
        <f t="shared" si="0"/>
        <v>0</v>
      </c>
      <c r="E54" s="39">
        <v>0</v>
      </c>
      <c r="F54" s="39">
        <v>0</v>
      </c>
      <c r="G54" s="39">
        <f t="shared" si="1"/>
        <v>0</v>
      </c>
    </row>
    <row r="55" spans="1:7" x14ac:dyDescent="0.2">
      <c r="A55" s="34" t="s">
        <v>57</v>
      </c>
      <c r="B55" s="39">
        <v>0</v>
      </c>
      <c r="C55" s="39">
        <v>0</v>
      </c>
      <c r="D55" s="39">
        <f t="shared" si="0"/>
        <v>0</v>
      </c>
      <c r="E55" s="39">
        <v>0</v>
      </c>
      <c r="F55" s="39">
        <v>0</v>
      </c>
      <c r="G55" s="39">
        <f t="shared" si="1"/>
        <v>0</v>
      </c>
    </row>
    <row r="56" spans="1:7" x14ac:dyDescent="0.2">
      <c r="A56" s="34" t="s">
        <v>58</v>
      </c>
      <c r="B56" s="39">
        <v>0</v>
      </c>
      <c r="C56" s="39">
        <v>0</v>
      </c>
      <c r="D56" s="39">
        <f t="shared" si="0"/>
        <v>0</v>
      </c>
      <c r="E56" s="39">
        <v>0</v>
      </c>
      <c r="F56" s="39">
        <v>0</v>
      </c>
      <c r="G56" s="39">
        <f t="shared" si="1"/>
        <v>0</v>
      </c>
    </row>
    <row r="57" spans="1:7" x14ac:dyDescent="0.2">
      <c r="A57" s="37" t="s">
        <v>123</v>
      </c>
      <c r="B57" s="40">
        <f>SUM(B58:B64)</f>
        <v>0</v>
      </c>
      <c r="C57" s="40">
        <f>SUM(C58:C64)</f>
        <v>0</v>
      </c>
      <c r="D57" s="40">
        <f t="shared" si="0"/>
        <v>0</v>
      </c>
      <c r="E57" s="40">
        <f>SUM(E58:E64)</f>
        <v>0</v>
      </c>
      <c r="F57" s="40">
        <f>SUM(F58:F64)</f>
        <v>0</v>
      </c>
      <c r="G57" s="40">
        <f t="shared" si="1"/>
        <v>0</v>
      </c>
    </row>
    <row r="58" spans="1:7" x14ac:dyDescent="0.2">
      <c r="A58" s="34" t="s">
        <v>59</v>
      </c>
      <c r="B58" s="39">
        <v>0</v>
      </c>
      <c r="C58" s="39">
        <v>0</v>
      </c>
      <c r="D58" s="39">
        <f t="shared" si="0"/>
        <v>0</v>
      </c>
      <c r="E58" s="39">
        <v>0</v>
      </c>
      <c r="F58" s="39">
        <v>0</v>
      </c>
      <c r="G58" s="39">
        <f t="shared" si="1"/>
        <v>0</v>
      </c>
    </row>
    <row r="59" spans="1:7" x14ac:dyDescent="0.2">
      <c r="A59" s="34" t="s">
        <v>60</v>
      </c>
      <c r="B59" s="39">
        <v>0</v>
      </c>
      <c r="C59" s="39">
        <v>0</v>
      </c>
      <c r="D59" s="39">
        <f t="shared" si="0"/>
        <v>0</v>
      </c>
      <c r="E59" s="39">
        <v>0</v>
      </c>
      <c r="F59" s="39">
        <v>0</v>
      </c>
      <c r="G59" s="39">
        <f t="shared" si="1"/>
        <v>0</v>
      </c>
    </row>
    <row r="60" spans="1:7" x14ac:dyDescent="0.2">
      <c r="A60" s="34" t="s">
        <v>61</v>
      </c>
      <c r="B60" s="39">
        <v>0</v>
      </c>
      <c r="C60" s="39">
        <v>0</v>
      </c>
      <c r="D60" s="39">
        <f t="shared" si="0"/>
        <v>0</v>
      </c>
      <c r="E60" s="39">
        <v>0</v>
      </c>
      <c r="F60" s="39">
        <v>0</v>
      </c>
      <c r="G60" s="39">
        <f t="shared" si="1"/>
        <v>0</v>
      </c>
    </row>
    <row r="61" spans="1:7" x14ac:dyDescent="0.2">
      <c r="A61" s="34" t="s">
        <v>62</v>
      </c>
      <c r="B61" s="39">
        <v>0</v>
      </c>
      <c r="C61" s="39">
        <v>0</v>
      </c>
      <c r="D61" s="39">
        <f t="shared" si="0"/>
        <v>0</v>
      </c>
      <c r="E61" s="39">
        <v>0</v>
      </c>
      <c r="F61" s="39">
        <v>0</v>
      </c>
      <c r="G61" s="39">
        <f t="shared" si="1"/>
        <v>0</v>
      </c>
    </row>
    <row r="62" spans="1:7" x14ac:dyDescent="0.2">
      <c r="A62" s="34" t="s">
        <v>63</v>
      </c>
      <c r="B62" s="39">
        <v>0</v>
      </c>
      <c r="C62" s="39">
        <v>0</v>
      </c>
      <c r="D62" s="39">
        <f t="shared" si="0"/>
        <v>0</v>
      </c>
      <c r="E62" s="39">
        <v>0</v>
      </c>
      <c r="F62" s="39">
        <v>0</v>
      </c>
      <c r="G62" s="39">
        <f t="shared" si="1"/>
        <v>0</v>
      </c>
    </row>
    <row r="63" spans="1:7" x14ac:dyDescent="0.2">
      <c r="A63" s="34" t="s">
        <v>64</v>
      </c>
      <c r="B63" s="39">
        <v>0</v>
      </c>
      <c r="C63" s="39">
        <v>0</v>
      </c>
      <c r="D63" s="39">
        <f t="shared" si="0"/>
        <v>0</v>
      </c>
      <c r="E63" s="39">
        <v>0</v>
      </c>
      <c r="F63" s="39">
        <v>0</v>
      </c>
      <c r="G63" s="39">
        <f t="shared" si="1"/>
        <v>0</v>
      </c>
    </row>
    <row r="64" spans="1:7" x14ac:dyDescent="0.2">
      <c r="A64" s="34" t="s">
        <v>65</v>
      </c>
      <c r="B64" s="39">
        <v>0</v>
      </c>
      <c r="C64" s="39">
        <v>0</v>
      </c>
      <c r="D64" s="39">
        <f t="shared" si="0"/>
        <v>0</v>
      </c>
      <c r="E64" s="39">
        <v>0</v>
      </c>
      <c r="F64" s="39">
        <v>0</v>
      </c>
      <c r="G64" s="39">
        <f t="shared" si="1"/>
        <v>0</v>
      </c>
    </row>
    <row r="65" spans="1:7" x14ac:dyDescent="0.2">
      <c r="A65" s="37" t="s">
        <v>124</v>
      </c>
      <c r="B65" s="40">
        <f>SUM(B66:B68)</f>
        <v>0</v>
      </c>
      <c r="C65" s="40">
        <f>SUM(C66:C68)</f>
        <v>0</v>
      </c>
      <c r="D65" s="40">
        <f t="shared" si="0"/>
        <v>0</v>
      </c>
      <c r="E65" s="40">
        <f>SUM(E66:E68)</f>
        <v>0</v>
      </c>
      <c r="F65" s="40">
        <f>SUM(F66:F68)</f>
        <v>0</v>
      </c>
      <c r="G65" s="40">
        <f t="shared" si="1"/>
        <v>0</v>
      </c>
    </row>
    <row r="66" spans="1:7" x14ac:dyDescent="0.2">
      <c r="A66" s="34" t="s">
        <v>66</v>
      </c>
      <c r="B66" s="39">
        <v>0</v>
      </c>
      <c r="C66" s="39">
        <v>0</v>
      </c>
      <c r="D66" s="39">
        <f t="shared" si="0"/>
        <v>0</v>
      </c>
      <c r="E66" s="39">
        <v>0</v>
      </c>
      <c r="F66" s="39">
        <v>0</v>
      </c>
      <c r="G66" s="39">
        <f t="shared" si="1"/>
        <v>0</v>
      </c>
    </row>
    <row r="67" spans="1:7" x14ac:dyDescent="0.2">
      <c r="A67" s="34" t="s">
        <v>67</v>
      </c>
      <c r="B67" s="39">
        <v>0</v>
      </c>
      <c r="C67" s="39">
        <v>0</v>
      </c>
      <c r="D67" s="39">
        <f t="shared" si="0"/>
        <v>0</v>
      </c>
      <c r="E67" s="39">
        <v>0</v>
      </c>
      <c r="F67" s="39">
        <v>0</v>
      </c>
      <c r="G67" s="39">
        <f t="shared" si="1"/>
        <v>0</v>
      </c>
    </row>
    <row r="68" spans="1:7" x14ac:dyDescent="0.2">
      <c r="A68" s="34" t="s">
        <v>68</v>
      </c>
      <c r="B68" s="39">
        <v>0</v>
      </c>
      <c r="C68" s="39">
        <v>0</v>
      </c>
      <c r="D68" s="39">
        <f t="shared" si="0"/>
        <v>0</v>
      </c>
      <c r="E68" s="39">
        <v>0</v>
      </c>
      <c r="F68" s="39">
        <v>0</v>
      </c>
      <c r="G68" s="39">
        <f t="shared" si="1"/>
        <v>0</v>
      </c>
    </row>
    <row r="69" spans="1:7" x14ac:dyDescent="0.2">
      <c r="A69" s="37" t="s">
        <v>69</v>
      </c>
      <c r="B69" s="40">
        <f>SUM(B70:B76)</f>
        <v>0</v>
      </c>
      <c r="C69" s="40">
        <f>SUM(C70:C76)</f>
        <v>0</v>
      </c>
      <c r="D69" s="40">
        <f t="shared" si="0"/>
        <v>0</v>
      </c>
      <c r="E69" s="40">
        <f>SUM(E70:E76)</f>
        <v>0</v>
      </c>
      <c r="F69" s="40">
        <f>SUM(F70:F76)</f>
        <v>0</v>
      </c>
      <c r="G69" s="40">
        <f t="shared" si="1"/>
        <v>0</v>
      </c>
    </row>
    <row r="70" spans="1:7" x14ac:dyDescent="0.2">
      <c r="A70" s="34" t="s">
        <v>70</v>
      </c>
      <c r="B70" s="39">
        <v>0</v>
      </c>
      <c r="C70" s="39">
        <v>0</v>
      </c>
      <c r="D70" s="39">
        <f t="shared" ref="D70:D76" si="2">B70+C70</f>
        <v>0</v>
      </c>
      <c r="E70" s="39">
        <v>0</v>
      </c>
      <c r="F70" s="39">
        <v>0</v>
      </c>
      <c r="G70" s="39">
        <f t="shared" ref="G70:G76" si="3">D70-E70</f>
        <v>0</v>
      </c>
    </row>
    <row r="71" spans="1:7" x14ac:dyDescent="0.2">
      <c r="A71" s="34" t="s">
        <v>71</v>
      </c>
      <c r="B71" s="39">
        <v>0</v>
      </c>
      <c r="C71" s="39">
        <v>0</v>
      </c>
      <c r="D71" s="39">
        <f t="shared" si="2"/>
        <v>0</v>
      </c>
      <c r="E71" s="39">
        <v>0</v>
      </c>
      <c r="F71" s="39">
        <v>0</v>
      </c>
      <c r="G71" s="39">
        <f t="shared" si="3"/>
        <v>0</v>
      </c>
    </row>
    <row r="72" spans="1:7" x14ac:dyDescent="0.2">
      <c r="A72" s="34" t="s">
        <v>72</v>
      </c>
      <c r="B72" s="39">
        <v>0</v>
      </c>
      <c r="C72" s="39">
        <v>0</v>
      </c>
      <c r="D72" s="39">
        <f t="shared" si="2"/>
        <v>0</v>
      </c>
      <c r="E72" s="39">
        <v>0</v>
      </c>
      <c r="F72" s="39">
        <v>0</v>
      </c>
      <c r="G72" s="39">
        <f t="shared" si="3"/>
        <v>0</v>
      </c>
    </row>
    <row r="73" spans="1:7" x14ac:dyDescent="0.2">
      <c r="A73" s="34" t="s">
        <v>73</v>
      </c>
      <c r="B73" s="39">
        <v>0</v>
      </c>
      <c r="C73" s="39">
        <v>0</v>
      </c>
      <c r="D73" s="39">
        <f t="shared" si="2"/>
        <v>0</v>
      </c>
      <c r="E73" s="39">
        <v>0</v>
      </c>
      <c r="F73" s="39">
        <v>0</v>
      </c>
      <c r="G73" s="39">
        <f t="shared" si="3"/>
        <v>0</v>
      </c>
    </row>
    <row r="74" spans="1:7" x14ac:dyDescent="0.2">
      <c r="A74" s="34" t="s">
        <v>74</v>
      </c>
      <c r="B74" s="39">
        <v>0</v>
      </c>
      <c r="C74" s="39">
        <v>0</v>
      </c>
      <c r="D74" s="39">
        <f t="shared" si="2"/>
        <v>0</v>
      </c>
      <c r="E74" s="39">
        <v>0</v>
      </c>
      <c r="F74" s="39">
        <v>0</v>
      </c>
      <c r="G74" s="39">
        <f t="shared" si="3"/>
        <v>0</v>
      </c>
    </row>
    <row r="75" spans="1:7" x14ac:dyDescent="0.2">
      <c r="A75" s="34" t="s">
        <v>75</v>
      </c>
      <c r="B75" s="39">
        <v>0</v>
      </c>
      <c r="C75" s="39">
        <v>0</v>
      </c>
      <c r="D75" s="39">
        <f t="shared" si="2"/>
        <v>0</v>
      </c>
      <c r="E75" s="39">
        <v>0</v>
      </c>
      <c r="F75" s="39">
        <v>0</v>
      </c>
      <c r="G75" s="39">
        <f t="shared" si="3"/>
        <v>0</v>
      </c>
    </row>
    <row r="76" spans="1:7" x14ac:dyDescent="0.2">
      <c r="A76" s="35" t="s">
        <v>76</v>
      </c>
      <c r="B76" s="41">
        <v>0</v>
      </c>
      <c r="C76" s="41">
        <v>0</v>
      </c>
      <c r="D76" s="41">
        <f t="shared" si="2"/>
        <v>0</v>
      </c>
      <c r="E76" s="41">
        <v>0</v>
      </c>
      <c r="F76" s="41">
        <v>0</v>
      </c>
      <c r="G76" s="41">
        <f t="shared" si="3"/>
        <v>0</v>
      </c>
    </row>
    <row r="77" spans="1:7" x14ac:dyDescent="0.2">
      <c r="A77" s="36" t="s">
        <v>77</v>
      </c>
      <c r="B77" s="42">
        <f t="shared" ref="B77:G77" si="4">SUM(B5+B13+B23+B33+B43+B53+B57+B65+B69)</f>
        <v>34375843.899999999</v>
      </c>
      <c r="C77" s="42">
        <f t="shared" si="4"/>
        <v>3959382.55</v>
      </c>
      <c r="D77" s="42">
        <f t="shared" si="4"/>
        <v>38335226.450000003</v>
      </c>
      <c r="E77" s="42">
        <f t="shared" si="4"/>
        <v>10859281.919999998</v>
      </c>
      <c r="F77" s="42">
        <f t="shared" si="4"/>
        <v>10859281.919999998</v>
      </c>
      <c r="G77" s="42">
        <f t="shared" si="4"/>
        <v>27475944.529999997</v>
      </c>
    </row>
    <row r="79" spans="1:7" ht="12.75" x14ac:dyDescent="0.2">
      <c r="A79" s="49" t="s">
        <v>135</v>
      </c>
      <c r="B79" s="50"/>
      <c r="C79" s="50"/>
    </row>
    <row r="80" spans="1:7" x14ac:dyDescent="0.2">
      <c r="A80" s="50"/>
      <c r="B80" s="50"/>
      <c r="C80" s="50"/>
    </row>
    <row r="81" spans="1:5" x14ac:dyDescent="0.2">
      <c r="A81" s="50"/>
      <c r="B81" s="50"/>
      <c r="C81" s="50"/>
    </row>
    <row r="82" spans="1:5" x14ac:dyDescent="0.2">
      <c r="A82" s="51" t="s">
        <v>136</v>
      </c>
      <c r="D82" s="57" t="s">
        <v>137</v>
      </c>
      <c r="E82" s="57"/>
    </row>
    <row r="83" spans="1:5" ht="22.5" x14ac:dyDescent="0.2">
      <c r="A83" s="51" t="s">
        <v>138</v>
      </c>
      <c r="D83" s="58" t="s">
        <v>139</v>
      </c>
      <c r="E83" s="58"/>
    </row>
  </sheetData>
  <sheetProtection formatCells="0" formatColumns="0" formatRows="0" autoFilter="0"/>
  <mergeCells count="4">
    <mergeCell ref="A1:G1"/>
    <mergeCell ref="G2:G3"/>
    <mergeCell ref="D82:E82"/>
    <mergeCell ref="D83:E83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workbookViewId="0">
      <selection activeCell="A9" sqref="A9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9" t="s">
        <v>142</v>
      </c>
      <c r="B1" s="53"/>
      <c r="C1" s="53"/>
      <c r="D1" s="53"/>
      <c r="E1" s="53"/>
      <c r="F1" s="53"/>
      <c r="G1" s="54"/>
    </row>
    <row r="2" spans="1:7" x14ac:dyDescent="0.2">
      <c r="A2" s="22"/>
      <c r="B2" s="25" t="s">
        <v>0</v>
      </c>
      <c r="C2" s="26"/>
      <c r="D2" s="26"/>
      <c r="E2" s="26"/>
      <c r="F2" s="27"/>
      <c r="G2" s="55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6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1"/>
      <c r="B5" s="8"/>
      <c r="C5" s="8"/>
      <c r="D5" s="8"/>
      <c r="E5" s="8"/>
      <c r="F5" s="8"/>
      <c r="G5" s="8"/>
    </row>
    <row r="6" spans="1:7" x14ac:dyDescent="0.2">
      <c r="A6" s="31" t="s">
        <v>78</v>
      </c>
      <c r="B6" s="6">
        <v>34168529.399999999</v>
      </c>
      <c r="C6" s="6">
        <v>3922882.55</v>
      </c>
      <c r="D6" s="6">
        <f>B6+C6</f>
        <v>38091411.949999996</v>
      </c>
      <c r="E6" s="6">
        <v>10762382.970000001</v>
      </c>
      <c r="F6" s="6">
        <v>10762382.970000001</v>
      </c>
      <c r="G6" s="6">
        <f>D6-E6</f>
        <v>27329028.979999997</v>
      </c>
    </row>
    <row r="7" spans="1:7" x14ac:dyDescent="0.2">
      <c r="A7" s="31"/>
      <c r="B7" s="43"/>
      <c r="C7" s="43"/>
      <c r="D7" s="43"/>
      <c r="E7" s="43"/>
      <c r="F7" s="43"/>
      <c r="G7" s="43"/>
    </row>
    <row r="8" spans="1:7" x14ac:dyDescent="0.2">
      <c r="A8" s="31" t="s">
        <v>79</v>
      </c>
      <c r="B8" s="6">
        <v>207314.5</v>
      </c>
      <c r="C8" s="6">
        <v>36500</v>
      </c>
      <c r="D8" s="6">
        <f>B8+C8</f>
        <v>243814.5</v>
      </c>
      <c r="E8" s="6">
        <v>96898.95</v>
      </c>
      <c r="F8" s="6">
        <v>96898.95</v>
      </c>
      <c r="G8" s="6">
        <f>D8-E8</f>
        <v>146915.54999999999</v>
      </c>
    </row>
    <row r="9" spans="1:7" x14ac:dyDescent="0.2">
      <c r="A9" s="31"/>
      <c r="B9" s="43"/>
      <c r="C9" s="43"/>
      <c r="D9" s="43"/>
      <c r="E9" s="43"/>
      <c r="F9" s="43"/>
      <c r="G9" s="43"/>
    </row>
    <row r="10" spans="1:7" x14ac:dyDescent="0.2">
      <c r="A10" s="31" t="s">
        <v>80</v>
      </c>
      <c r="B10" s="6">
        <v>0</v>
      </c>
      <c r="C10" s="6">
        <v>0</v>
      </c>
      <c r="D10" s="6">
        <f>B10+C10</f>
        <v>0</v>
      </c>
      <c r="E10" s="6">
        <v>0</v>
      </c>
      <c r="F10" s="6">
        <v>0</v>
      </c>
      <c r="G10" s="6">
        <f>D10-E10</f>
        <v>0</v>
      </c>
    </row>
    <row r="11" spans="1:7" x14ac:dyDescent="0.2">
      <c r="A11" s="31"/>
      <c r="B11" s="43"/>
      <c r="C11" s="43"/>
      <c r="D11" s="43"/>
      <c r="E11" s="43"/>
      <c r="F11" s="43"/>
      <c r="G11" s="43"/>
    </row>
    <row r="12" spans="1:7" x14ac:dyDescent="0.2">
      <c r="A12" s="31" t="s">
        <v>41</v>
      </c>
      <c r="B12" s="6">
        <v>0</v>
      </c>
      <c r="C12" s="6">
        <v>0</v>
      </c>
      <c r="D12" s="6">
        <f>B12+C12</f>
        <v>0</v>
      </c>
      <c r="E12" s="6">
        <v>0</v>
      </c>
      <c r="F12" s="6">
        <v>0</v>
      </c>
      <c r="G12" s="6">
        <f>D12-E12</f>
        <v>0</v>
      </c>
    </row>
    <row r="13" spans="1:7" x14ac:dyDescent="0.2">
      <c r="A13" s="31"/>
      <c r="B13" s="9"/>
      <c r="C13" s="9"/>
      <c r="D13" s="9"/>
      <c r="E13" s="9"/>
      <c r="F13" s="9"/>
      <c r="G13" s="9"/>
    </row>
    <row r="14" spans="1:7" x14ac:dyDescent="0.2">
      <c r="A14" s="31" t="s">
        <v>66</v>
      </c>
      <c r="B14" s="7">
        <v>0</v>
      </c>
      <c r="C14" s="7">
        <v>0</v>
      </c>
      <c r="D14" s="7">
        <f>B14+C14</f>
        <v>0</v>
      </c>
      <c r="E14" s="7">
        <v>0</v>
      </c>
      <c r="F14" s="7">
        <v>0</v>
      </c>
      <c r="G14" s="7">
        <f>D14-E14</f>
        <v>0</v>
      </c>
    </row>
    <row r="15" spans="1:7" x14ac:dyDescent="0.2">
      <c r="A15" s="32"/>
      <c r="B15" s="10"/>
      <c r="C15" s="10"/>
      <c r="D15" s="10"/>
      <c r="E15" s="10"/>
      <c r="F15" s="10"/>
      <c r="G15" s="10"/>
    </row>
    <row r="16" spans="1:7" x14ac:dyDescent="0.2">
      <c r="A16" s="33" t="s">
        <v>77</v>
      </c>
      <c r="B16" s="42">
        <f t="shared" ref="B16:G16" si="0">SUM(B6+B8+B10+B12+B14)</f>
        <v>34375843.899999999</v>
      </c>
      <c r="C16" s="42">
        <f t="shared" si="0"/>
        <v>3959382.55</v>
      </c>
      <c r="D16" s="42">
        <f t="shared" si="0"/>
        <v>38335226.449999996</v>
      </c>
      <c r="E16" s="42">
        <f t="shared" si="0"/>
        <v>10859281.92</v>
      </c>
      <c r="F16" s="42">
        <f t="shared" si="0"/>
        <v>10859281.92</v>
      </c>
      <c r="G16" s="42">
        <f t="shared" si="0"/>
        <v>27475944.529999997</v>
      </c>
    </row>
    <row r="18" spans="1:5" ht="12.75" x14ac:dyDescent="0.2">
      <c r="A18" s="49" t="s">
        <v>135</v>
      </c>
      <c r="B18" s="50"/>
      <c r="C18" s="50"/>
    </row>
    <row r="19" spans="1:5" x14ac:dyDescent="0.2">
      <c r="A19" s="50"/>
      <c r="B19" s="50"/>
      <c r="C19" s="50"/>
    </row>
    <row r="20" spans="1:5" x14ac:dyDescent="0.2">
      <c r="A20" s="50"/>
      <c r="B20" s="50"/>
      <c r="C20" s="50"/>
    </row>
    <row r="21" spans="1:5" x14ac:dyDescent="0.2">
      <c r="A21" s="50"/>
      <c r="B21" s="50"/>
      <c r="C21" s="50"/>
    </row>
    <row r="22" spans="1:5" x14ac:dyDescent="0.2">
      <c r="A22" s="51" t="s">
        <v>136</v>
      </c>
      <c r="D22" s="57" t="s">
        <v>137</v>
      </c>
      <c r="E22" s="57"/>
    </row>
    <row r="23" spans="1:5" ht="22.5" x14ac:dyDescent="0.2">
      <c r="A23" s="51" t="s">
        <v>138</v>
      </c>
      <c r="D23" s="58" t="s">
        <v>139</v>
      </c>
      <c r="E23" s="58"/>
    </row>
  </sheetData>
  <sheetProtection formatCells="0" formatColumns="0" formatRows="0" autoFilter="0"/>
  <mergeCells count="4">
    <mergeCell ref="G2:G3"/>
    <mergeCell ref="A1:G1"/>
    <mergeCell ref="D22:E22"/>
    <mergeCell ref="D23:E23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workbookViewId="0">
      <selection activeCell="A9" sqref="A9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9" t="s">
        <v>143</v>
      </c>
      <c r="B1" s="53"/>
      <c r="C1" s="53"/>
      <c r="D1" s="53"/>
      <c r="E1" s="53"/>
      <c r="F1" s="53"/>
      <c r="G1" s="54"/>
    </row>
    <row r="2" spans="1:7" x14ac:dyDescent="0.2">
      <c r="A2" s="12"/>
      <c r="B2" s="12"/>
      <c r="C2" s="12"/>
      <c r="D2" s="12"/>
      <c r="E2" s="12"/>
      <c r="F2" s="12"/>
      <c r="G2" s="12"/>
    </row>
    <row r="3" spans="1:7" x14ac:dyDescent="0.2">
      <c r="A3" s="22"/>
      <c r="B3" s="25" t="s">
        <v>0</v>
      </c>
      <c r="C3" s="26"/>
      <c r="D3" s="26"/>
      <c r="E3" s="26"/>
      <c r="F3" s="27"/>
      <c r="G3" s="55" t="s">
        <v>7</v>
      </c>
    </row>
    <row r="4" spans="1:7" ht="24.95" customHeight="1" x14ac:dyDescent="0.2">
      <c r="A4" s="2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6"/>
    </row>
    <row r="5" spans="1:7" x14ac:dyDescent="0.2">
      <c r="A5" s="24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1"/>
      <c r="B6" s="17"/>
      <c r="C6" s="17"/>
      <c r="D6" s="17"/>
      <c r="E6" s="17"/>
      <c r="F6" s="17"/>
      <c r="G6" s="17"/>
    </row>
    <row r="7" spans="1:7" x14ac:dyDescent="0.2">
      <c r="A7" s="45" t="s">
        <v>128</v>
      </c>
      <c r="B7" s="39">
        <v>2330392.25</v>
      </c>
      <c r="C7" s="39">
        <v>94670</v>
      </c>
      <c r="D7" s="39">
        <f>B7+C7</f>
        <v>2425062.25</v>
      </c>
      <c r="E7" s="39">
        <v>514536.26</v>
      </c>
      <c r="F7" s="39">
        <v>514536.26</v>
      </c>
      <c r="G7" s="39">
        <f>D7-E7</f>
        <v>1910525.99</v>
      </c>
    </row>
    <row r="8" spans="1:7" x14ac:dyDescent="0.2">
      <c r="A8" s="45" t="s">
        <v>129</v>
      </c>
      <c r="B8" s="39">
        <v>3568252.03</v>
      </c>
      <c r="C8" s="39">
        <v>940223.32</v>
      </c>
      <c r="D8" s="39">
        <f t="shared" ref="D8:D13" si="0">B8+C8</f>
        <v>4508475.3499999996</v>
      </c>
      <c r="E8" s="39">
        <v>1254374.3899999999</v>
      </c>
      <c r="F8" s="39">
        <v>1254374.3899999999</v>
      </c>
      <c r="G8" s="39">
        <f t="shared" ref="G8:G13" si="1">D8-E8</f>
        <v>3254100.96</v>
      </c>
    </row>
    <row r="9" spans="1:7" x14ac:dyDescent="0.2">
      <c r="A9" s="45" t="s">
        <v>130</v>
      </c>
      <c r="B9" s="39">
        <v>2901936.89</v>
      </c>
      <c r="C9" s="39">
        <v>15000</v>
      </c>
      <c r="D9" s="39">
        <f t="shared" si="0"/>
        <v>2916936.89</v>
      </c>
      <c r="E9" s="39">
        <v>1312027.8700000001</v>
      </c>
      <c r="F9" s="39">
        <v>1312027.8700000001</v>
      </c>
      <c r="G9" s="39">
        <f t="shared" si="1"/>
        <v>1604909.02</v>
      </c>
    </row>
    <row r="10" spans="1:7" x14ac:dyDescent="0.2">
      <c r="A10" s="45" t="s">
        <v>131</v>
      </c>
      <c r="B10" s="39">
        <v>9887345.5700000003</v>
      </c>
      <c r="C10" s="39">
        <v>234720</v>
      </c>
      <c r="D10" s="39">
        <f t="shared" si="0"/>
        <v>10122065.57</v>
      </c>
      <c r="E10" s="39">
        <v>2410197.44</v>
      </c>
      <c r="F10" s="39">
        <v>2410197.44</v>
      </c>
      <c r="G10" s="39">
        <f t="shared" si="1"/>
        <v>7711868.1300000008</v>
      </c>
    </row>
    <row r="11" spans="1:7" x14ac:dyDescent="0.2">
      <c r="A11" s="45" t="s">
        <v>132</v>
      </c>
      <c r="B11" s="39">
        <v>12137819.390000001</v>
      </c>
      <c r="C11" s="39">
        <v>2492069.23</v>
      </c>
      <c r="D11" s="39">
        <f t="shared" si="0"/>
        <v>14629888.620000001</v>
      </c>
      <c r="E11" s="39">
        <v>4419913.59</v>
      </c>
      <c r="F11" s="39">
        <v>4419913.59</v>
      </c>
      <c r="G11" s="39">
        <f t="shared" si="1"/>
        <v>10209975.030000001</v>
      </c>
    </row>
    <row r="12" spans="1:7" x14ac:dyDescent="0.2">
      <c r="A12" s="45" t="s">
        <v>133</v>
      </c>
      <c r="B12" s="39">
        <v>289050.74</v>
      </c>
      <c r="C12" s="39">
        <v>0</v>
      </c>
      <c r="D12" s="39">
        <f t="shared" si="0"/>
        <v>289050.74</v>
      </c>
      <c r="E12" s="39">
        <v>82127.02</v>
      </c>
      <c r="F12" s="39">
        <v>82127.02</v>
      </c>
      <c r="G12" s="39">
        <f t="shared" si="1"/>
        <v>206923.71999999997</v>
      </c>
    </row>
    <row r="13" spans="1:7" x14ac:dyDescent="0.2">
      <c r="A13" s="45" t="s">
        <v>134</v>
      </c>
      <c r="B13" s="39">
        <v>3261047.03</v>
      </c>
      <c r="C13" s="39">
        <v>182700</v>
      </c>
      <c r="D13" s="39">
        <f t="shared" si="0"/>
        <v>3443747.03</v>
      </c>
      <c r="E13" s="39">
        <v>866105.35</v>
      </c>
      <c r="F13" s="39">
        <v>866105.35</v>
      </c>
      <c r="G13" s="39">
        <f t="shared" si="1"/>
        <v>2577641.6799999997</v>
      </c>
    </row>
    <row r="14" spans="1:7" x14ac:dyDescent="0.2">
      <c r="A14" s="29"/>
      <c r="B14" s="39"/>
      <c r="C14" s="39"/>
      <c r="D14" s="39"/>
      <c r="E14" s="39"/>
      <c r="F14" s="39"/>
      <c r="G14" s="39"/>
    </row>
    <row r="15" spans="1:7" x14ac:dyDescent="0.2">
      <c r="A15" s="29"/>
    </row>
    <row r="16" spans="1:7" x14ac:dyDescent="0.2">
      <c r="A16" s="30" t="s">
        <v>77</v>
      </c>
      <c r="B16" s="44">
        <f t="shared" ref="B16:G16" si="2">SUM(B7:B14)</f>
        <v>34375843.899999999</v>
      </c>
      <c r="C16" s="44">
        <f t="shared" si="2"/>
        <v>3959382.55</v>
      </c>
      <c r="D16" s="44">
        <f t="shared" si="2"/>
        <v>38335226.45000001</v>
      </c>
      <c r="E16" s="44">
        <f t="shared" si="2"/>
        <v>10859281.92</v>
      </c>
      <c r="F16" s="44">
        <f t="shared" si="2"/>
        <v>10859281.92</v>
      </c>
      <c r="G16" s="44">
        <f t="shared" si="2"/>
        <v>27475944.530000001</v>
      </c>
    </row>
    <row r="19" spans="1:7" ht="45" customHeight="1" x14ac:dyDescent="0.2">
      <c r="A19" s="59" t="s">
        <v>144</v>
      </c>
      <c r="B19" s="53"/>
      <c r="C19" s="53"/>
      <c r="D19" s="53"/>
      <c r="E19" s="53"/>
      <c r="F19" s="53"/>
      <c r="G19" s="54"/>
    </row>
    <row r="21" spans="1:7" x14ac:dyDescent="0.2">
      <c r="A21" s="22"/>
      <c r="B21" s="25" t="s">
        <v>0</v>
      </c>
      <c r="C21" s="26"/>
      <c r="D21" s="26"/>
      <c r="E21" s="26"/>
      <c r="F21" s="27"/>
      <c r="G21" s="55" t="s">
        <v>7</v>
      </c>
    </row>
    <row r="22" spans="1:7" ht="22.5" x14ac:dyDescent="0.2">
      <c r="A22" s="2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6"/>
    </row>
    <row r="23" spans="1:7" x14ac:dyDescent="0.2">
      <c r="A23" s="24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3"/>
      <c r="B24" s="14"/>
      <c r="C24" s="14"/>
      <c r="D24" s="14"/>
      <c r="E24" s="14"/>
      <c r="F24" s="14"/>
      <c r="G24" s="14"/>
    </row>
    <row r="25" spans="1:7" x14ac:dyDescent="0.2">
      <c r="A25" s="29" t="s">
        <v>81</v>
      </c>
      <c r="B25" s="39">
        <v>0</v>
      </c>
      <c r="C25" s="39">
        <v>0</v>
      </c>
      <c r="D25" s="39">
        <f>B25+C25</f>
        <v>0</v>
      </c>
      <c r="E25" s="39">
        <v>0</v>
      </c>
      <c r="F25" s="39">
        <v>0</v>
      </c>
      <c r="G25" s="39">
        <f>D25-E25</f>
        <v>0</v>
      </c>
    </row>
    <row r="26" spans="1:7" x14ac:dyDescent="0.2">
      <c r="A26" s="29" t="s">
        <v>82</v>
      </c>
      <c r="B26" s="39">
        <v>0</v>
      </c>
      <c r="C26" s="39">
        <v>0</v>
      </c>
      <c r="D26" s="39">
        <f t="shared" ref="D26:D28" si="3">B26+C26</f>
        <v>0</v>
      </c>
      <c r="E26" s="39">
        <v>0</v>
      </c>
      <c r="F26" s="39">
        <v>0</v>
      </c>
      <c r="G26" s="39">
        <f t="shared" ref="G26:G28" si="4">D26-E26</f>
        <v>0</v>
      </c>
    </row>
    <row r="27" spans="1:7" x14ac:dyDescent="0.2">
      <c r="A27" s="29" t="s">
        <v>83</v>
      </c>
      <c r="B27" s="39">
        <v>0</v>
      </c>
      <c r="C27" s="39">
        <v>0</v>
      </c>
      <c r="D27" s="39">
        <f t="shared" si="3"/>
        <v>0</v>
      </c>
      <c r="E27" s="39">
        <v>0</v>
      </c>
      <c r="F27" s="39">
        <v>0</v>
      </c>
      <c r="G27" s="39">
        <f t="shared" si="4"/>
        <v>0</v>
      </c>
    </row>
    <row r="28" spans="1:7" x14ac:dyDescent="0.2">
      <c r="A28" s="29" t="s">
        <v>84</v>
      </c>
      <c r="B28" s="39">
        <v>0</v>
      </c>
      <c r="C28" s="39">
        <v>0</v>
      </c>
      <c r="D28" s="39">
        <f t="shared" si="3"/>
        <v>0</v>
      </c>
      <c r="E28" s="39">
        <v>0</v>
      </c>
      <c r="F28" s="39">
        <v>0</v>
      </c>
      <c r="G28" s="39">
        <f t="shared" si="4"/>
        <v>0</v>
      </c>
    </row>
    <row r="29" spans="1:7" x14ac:dyDescent="0.2">
      <c r="A29" s="2"/>
    </row>
    <row r="30" spans="1:7" x14ac:dyDescent="0.2">
      <c r="A30" s="30" t="s">
        <v>77</v>
      </c>
      <c r="B30" s="44">
        <f t="shared" ref="B30:G30" si="5">SUM(B25:B28)</f>
        <v>0</v>
      </c>
      <c r="C30" s="44">
        <f t="shared" si="5"/>
        <v>0</v>
      </c>
      <c r="D30" s="44">
        <f t="shared" si="5"/>
        <v>0</v>
      </c>
      <c r="E30" s="44">
        <f t="shared" si="5"/>
        <v>0</v>
      </c>
      <c r="F30" s="44">
        <f t="shared" si="5"/>
        <v>0</v>
      </c>
      <c r="G30" s="44">
        <f t="shared" si="5"/>
        <v>0</v>
      </c>
    </row>
    <row r="33" spans="1:7" ht="45" customHeight="1" x14ac:dyDescent="0.2">
      <c r="A33" s="59" t="s">
        <v>145</v>
      </c>
      <c r="B33" s="53"/>
      <c r="C33" s="53"/>
      <c r="D33" s="53"/>
      <c r="E33" s="53"/>
      <c r="F33" s="53"/>
      <c r="G33" s="54"/>
    </row>
    <row r="34" spans="1:7" x14ac:dyDescent="0.2">
      <c r="A34" s="22"/>
      <c r="B34" s="25" t="s">
        <v>0</v>
      </c>
      <c r="C34" s="26"/>
      <c r="D34" s="26"/>
      <c r="E34" s="26"/>
      <c r="F34" s="27"/>
      <c r="G34" s="55" t="s">
        <v>7</v>
      </c>
    </row>
    <row r="35" spans="1:7" ht="22.5" x14ac:dyDescent="0.2">
      <c r="A35" s="23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6"/>
    </row>
    <row r="36" spans="1:7" x14ac:dyDescent="0.2">
      <c r="A36" s="24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46"/>
      <c r="B37" s="14"/>
      <c r="C37" s="14"/>
      <c r="D37" s="14"/>
      <c r="E37" s="14"/>
      <c r="F37" s="14"/>
      <c r="G37" s="14"/>
    </row>
    <row r="38" spans="1:7" ht="22.5" x14ac:dyDescent="0.2">
      <c r="A38" s="47" t="s">
        <v>85</v>
      </c>
      <c r="B38" s="39">
        <v>34375843.899999999</v>
      </c>
      <c r="C38" s="39">
        <v>3959382.55</v>
      </c>
      <c r="D38" s="39">
        <f t="shared" ref="D38" si="6">B38+C38</f>
        <v>38335226.449999996</v>
      </c>
      <c r="E38" s="39">
        <v>10859281.92</v>
      </c>
      <c r="F38" s="39">
        <v>10859281.92</v>
      </c>
      <c r="G38" s="39">
        <f t="shared" ref="G38" si="7">D38-E38</f>
        <v>27475944.529999994</v>
      </c>
    </row>
    <row r="39" spans="1:7" x14ac:dyDescent="0.2">
      <c r="A39" s="47"/>
      <c r="B39" s="43"/>
      <c r="C39" s="43"/>
      <c r="D39" s="43"/>
      <c r="E39" s="43"/>
      <c r="F39" s="43"/>
      <c r="G39" s="43"/>
    </row>
    <row r="40" spans="1:7" x14ac:dyDescent="0.2">
      <c r="A40" s="47" t="s">
        <v>86</v>
      </c>
      <c r="B40" s="39">
        <v>0</v>
      </c>
      <c r="C40" s="39">
        <v>0</v>
      </c>
      <c r="D40" s="39">
        <f>B40+C40</f>
        <v>0</v>
      </c>
      <c r="E40" s="39">
        <v>0</v>
      </c>
      <c r="F40" s="39">
        <v>0</v>
      </c>
      <c r="G40" s="39">
        <f>D40-E40</f>
        <v>0</v>
      </c>
    </row>
    <row r="41" spans="1:7" x14ac:dyDescent="0.2">
      <c r="A41" s="47"/>
      <c r="B41" s="43"/>
      <c r="C41" s="43"/>
      <c r="D41" s="43"/>
      <c r="E41" s="43"/>
      <c r="F41" s="43"/>
      <c r="G41" s="43"/>
    </row>
    <row r="42" spans="1:7" ht="22.5" x14ac:dyDescent="0.2">
      <c r="A42" s="47" t="s">
        <v>87</v>
      </c>
      <c r="B42" s="39">
        <v>0</v>
      </c>
      <c r="C42" s="39">
        <v>0</v>
      </c>
      <c r="D42" s="39">
        <f>B42+C42</f>
        <v>0</v>
      </c>
      <c r="E42" s="39">
        <v>0</v>
      </c>
      <c r="F42" s="39">
        <v>0</v>
      </c>
      <c r="G42" s="39">
        <f>D42-E42</f>
        <v>0</v>
      </c>
    </row>
    <row r="43" spans="1:7" x14ac:dyDescent="0.2">
      <c r="A43" s="47"/>
      <c r="B43" s="43"/>
      <c r="C43" s="43"/>
      <c r="D43" s="43"/>
      <c r="E43" s="43"/>
      <c r="F43" s="43"/>
      <c r="G43" s="43"/>
    </row>
    <row r="44" spans="1:7" ht="22.5" x14ac:dyDescent="0.2">
      <c r="A44" s="47" t="s">
        <v>88</v>
      </c>
      <c r="B44" s="39">
        <v>0</v>
      </c>
      <c r="C44" s="39">
        <v>0</v>
      </c>
      <c r="D44" s="39">
        <f>B44+C44</f>
        <v>0</v>
      </c>
      <c r="E44" s="39">
        <v>0</v>
      </c>
      <c r="F44" s="39">
        <v>0</v>
      </c>
      <c r="G44" s="39">
        <f>D44-E44</f>
        <v>0</v>
      </c>
    </row>
    <row r="45" spans="1:7" x14ac:dyDescent="0.2">
      <c r="A45" s="47"/>
      <c r="B45" s="43"/>
      <c r="C45" s="43"/>
      <c r="D45" s="43"/>
      <c r="E45" s="43"/>
      <c r="F45" s="43"/>
      <c r="G45" s="43"/>
    </row>
    <row r="46" spans="1:7" ht="22.5" x14ac:dyDescent="0.2">
      <c r="A46" s="47" t="s">
        <v>89</v>
      </c>
      <c r="B46" s="39">
        <v>0</v>
      </c>
      <c r="C46" s="39">
        <v>0</v>
      </c>
      <c r="D46" s="39">
        <f>B46+C46</f>
        <v>0</v>
      </c>
      <c r="E46" s="39">
        <v>0</v>
      </c>
      <c r="F46" s="39">
        <v>0</v>
      </c>
      <c r="G46" s="39">
        <f>D46-E46</f>
        <v>0</v>
      </c>
    </row>
    <row r="47" spans="1:7" x14ac:dyDescent="0.2">
      <c r="A47" s="47"/>
      <c r="B47" s="15"/>
      <c r="C47" s="15"/>
      <c r="D47" s="15"/>
      <c r="E47" s="15"/>
      <c r="F47" s="15"/>
      <c r="G47" s="15"/>
    </row>
    <row r="48" spans="1:7" ht="22.5" x14ac:dyDescent="0.2">
      <c r="A48" s="47" t="s">
        <v>90</v>
      </c>
      <c r="B48" s="39">
        <v>0</v>
      </c>
      <c r="C48" s="39">
        <v>0</v>
      </c>
      <c r="D48" s="39">
        <f>B48+C48</f>
        <v>0</v>
      </c>
      <c r="E48" s="39">
        <v>0</v>
      </c>
      <c r="F48" s="39">
        <v>0</v>
      </c>
      <c r="G48" s="39">
        <f>D48-E48</f>
        <v>0</v>
      </c>
    </row>
    <row r="49" spans="1:7" x14ac:dyDescent="0.2">
      <c r="A49" s="47"/>
      <c r="B49" s="15"/>
      <c r="C49" s="15"/>
      <c r="D49" s="15"/>
      <c r="E49" s="15"/>
      <c r="F49" s="15"/>
      <c r="G49" s="15"/>
    </row>
    <row r="50" spans="1:7" x14ac:dyDescent="0.2">
      <c r="A50" s="47" t="s">
        <v>91</v>
      </c>
      <c r="B50" s="39">
        <v>0</v>
      </c>
      <c r="C50" s="39">
        <v>0</v>
      </c>
      <c r="D50" s="39">
        <f>B50+C50</f>
        <v>0</v>
      </c>
      <c r="E50" s="39">
        <v>0</v>
      </c>
      <c r="F50" s="39">
        <v>0</v>
      </c>
      <c r="G50" s="39">
        <f>D50-E50</f>
        <v>0</v>
      </c>
    </row>
    <row r="51" spans="1:7" x14ac:dyDescent="0.2">
      <c r="A51" s="48"/>
      <c r="B51" s="16"/>
      <c r="C51" s="16"/>
      <c r="D51" s="16"/>
      <c r="E51" s="16"/>
      <c r="F51" s="16"/>
      <c r="G51" s="16"/>
    </row>
    <row r="52" spans="1:7" x14ac:dyDescent="0.2">
      <c r="A52" s="21" t="s">
        <v>77</v>
      </c>
      <c r="B52" s="44">
        <f t="shared" ref="B52:G52" si="8">SUM(B38:B50)</f>
        <v>34375843.899999999</v>
      </c>
      <c r="C52" s="44">
        <f t="shared" si="8"/>
        <v>3959382.55</v>
      </c>
      <c r="D52" s="44">
        <f t="shared" si="8"/>
        <v>38335226.449999996</v>
      </c>
      <c r="E52" s="44">
        <f t="shared" si="8"/>
        <v>10859281.92</v>
      </c>
      <c r="F52" s="44">
        <f t="shared" si="8"/>
        <v>10859281.92</v>
      </c>
      <c r="G52" s="44">
        <f t="shared" si="8"/>
        <v>27475944.529999994</v>
      </c>
    </row>
    <row r="55" spans="1:7" ht="12.75" x14ac:dyDescent="0.2">
      <c r="A55" s="49" t="s">
        <v>135</v>
      </c>
      <c r="B55" s="50"/>
      <c r="C55" s="50"/>
    </row>
    <row r="56" spans="1:7" x14ac:dyDescent="0.2">
      <c r="A56" s="50"/>
      <c r="B56" s="50"/>
      <c r="C56" s="50"/>
    </row>
    <row r="57" spans="1:7" x14ac:dyDescent="0.2">
      <c r="A57" s="50"/>
      <c r="B57" s="50"/>
      <c r="C57" s="50"/>
    </row>
    <row r="58" spans="1:7" x14ac:dyDescent="0.2">
      <c r="A58" s="50"/>
      <c r="B58" s="50"/>
      <c r="C58" s="50"/>
    </row>
    <row r="59" spans="1:7" x14ac:dyDescent="0.2">
      <c r="A59" s="51" t="s">
        <v>136</v>
      </c>
      <c r="D59" s="57" t="s">
        <v>137</v>
      </c>
      <c r="E59" s="57"/>
    </row>
    <row r="60" spans="1:7" ht="22.5" x14ac:dyDescent="0.2">
      <c r="A60" s="51" t="s">
        <v>138</v>
      </c>
      <c r="D60" s="58" t="s">
        <v>139</v>
      </c>
      <c r="E60" s="58"/>
    </row>
  </sheetData>
  <sheetProtection formatCells="0" formatColumns="0" formatRows="0" insertRows="0" deleteRows="0" autoFilter="0"/>
  <mergeCells count="8">
    <mergeCell ref="A1:G1"/>
    <mergeCell ref="A19:G19"/>
    <mergeCell ref="A33:G33"/>
    <mergeCell ref="D59:E59"/>
    <mergeCell ref="D60:E60"/>
    <mergeCell ref="G3:G4"/>
    <mergeCell ref="G21:G22"/>
    <mergeCell ref="G34:G35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topLeftCell="A24" workbookViewId="0">
      <selection activeCell="H48" sqref="H48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9" t="s">
        <v>146</v>
      </c>
      <c r="B1" s="53"/>
      <c r="C1" s="53"/>
      <c r="D1" s="53"/>
      <c r="E1" s="53"/>
      <c r="F1" s="53"/>
      <c r="G1" s="54"/>
    </row>
    <row r="2" spans="1:7" x14ac:dyDescent="0.2">
      <c r="A2" s="22"/>
      <c r="B2" s="25" t="s">
        <v>0</v>
      </c>
      <c r="C2" s="26"/>
      <c r="D2" s="26"/>
      <c r="E2" s="26"/>
      <c r="F2" s="27"/>
      <c r="G2" s="55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6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0"/>
      <c r="B5" s="5"/>
      <c r="C5" s="5"/>
      <c r="D5" s="5"/>
      <c r="E5" s="5"/>
      <c r="F5" s="5"/>
      <c r="G5" s="5"/>
    </row>
    <row r="6" spans="1:7" x14ac:dyDescent="0.2">
      <c r="A6" s="18" t="s">
        <v>92</v>
      </c>
      <c r="B6" s="40">
        <f t="shared" ref="B6:G6" si="0">SUM(B7:B14)</f>
        <v>3857302.7699999996</v>
      </c>
      <c r="C6" s="40">
        <f t="shared" si="0"/>
        <v>940223.32</v>
      </c>
      <c r="D6" s="40">
        <f t="shared" si="0"/>
        <v>4797526.09</v>
      </c>
      <c r="E6" s="40">
        <f t="shared" si="0"/>
        <v>1336501.4099999999</v>
      </c>
      <c r="F6" s="40">
        <f t="shared" si="0"/>
        <v>1336501.4099999999</v>
      </c>
      <c r="G6" s="40">
        <f t="shared" si="0"/>
        <v>3461024.6799999997</v>
      </c>
    </row>
    <row r="7" spans="1:7" x14ac:dyDescent="0.2">
      <c r="A7" s="28" t="s">
        <v>93</v>
      </c>
      <c r="B7" s="39">
        <v>0</v>
      </c>
      <c r="C7" s="39">
        <v>0</v>
      </c>
      <c r="D7" s="39">
        <f>B7+C7</f>
        <v>0</v>
      </c>
      <c r="E7" s="39">
        <v>0</v>
      </c>
      <c r="F7" s="39">
        <v>0</v>
      </c>
      <c r="G7" s="39">
        <f>D7-E7</f>
        <v>0</v>
      </c>
    </row>
    <row r="8" spans="1:7" x14ac:dyDescent="0.2">
      <c r="A8" s="28" t="s">
        <v>94</v>
      </c>
      <c r="B8" s="39">
        <v>0</v>
      </c>
      <c r="C8" s="39">
        <v>0</v>
      </c>
      <c r="D8" s="39">
        <f t="shared" ref="D8:D14" si="1">B8+C8</f>
        <v>0</v>
      </c>
      <c r="E8" s="39">
        <v>0</v>
      </c>
      <c r="F8" s="39">
        <v>0</v>
      </c>
      <c r="G8" s="39">
        <f t="shared" ref="G8:G14" si="2">D8-E8</f>
        <v>0</v>
      </c>
    </row>
    <row r="9" spans="1:7" x14ac:dyDescent="0.2">
      <c r="A9" s="28" t="s">
        <v>95</v>
      </c>
      <c r="B9" s="39">
        <v>0</v>
      </c>
      <c r="C9" s="39">
        <v>0</v>
      </c>
      <c r="D9" s="39">
        <f t="shared" si="1"/>
        <v>0</v>
      </c>
      <c r="E9" s="39">
        <v>0</v>
      </c>
      <c r="F9" s="39">
        <v>0</v>
      </c>
      <c r="G9" s="39">
        <f t="shared" si="2"/>
        <v>0</v>
      </c>
    </row>
    <row r="10" spans="1:7" x14ac:dyDescent="0.2">
      <c r="A10" s="28" t="s">
        <v>96</v>
      </c>
      <c r="B10" s="39">
        <v>0</v>
      </c>
      <c r="C10" s="39">
        <v>0</v>
      </c>
      <c r="D10" s="39">
        <f t="shared" si="1"/>
        <v>0</v>
      </c>
      <c r="E10" s="39">
        <v>0</v>
      </c>
      <c r="F10" s="39">
        <v>0</v>
      </c>
      <c r="G10" s="39">
        <f t="shared" si="2"/>
        <v>0</v>
      </c>
    </row>
    <row r="11" spans="1:7" x14ac:dyDescent="0.2">
      <c r="A11" s="28" t="s">
        <v>97</v>
      </c>
      <c r="B11" s="39">
        <v>3568252.03</v>
      </c>
      <c r="C11" s="39">
        <v>940223.32</v>
      </c>
      <c r="D11" s="39">
        <f t="shared" si="1"/>
        <v>4508475.3499999996</v>
      </c>
      <c r="E11" s="39">
        <v>1254374.3899999999</v>
      </c>
      <c r="F11" s="39">
        <v>1254374.3899999999</v>
      </c>
      <c r="G11" s="39">
        <f t="shared" si="2"/>
        <v>3254100.96</v>
      </c>
    </row>
    <row r="12" spans="1:7" x14ac:dyDescent="0.2">
      <c r="A12" s="28" t="s">
        <v>98</v>
      </c>
      <c r="B12" s="39">
        <v>0</v>
      </c>
      <c r="C12" s="39">
        <v>0</v>
      </c>
      <c r="D12" s="39">
        <f t="shared" si="1"/>
        <v>0</v>
      </c>
      <c r="E12" s="39">
        <v>0</v>
      </c>
      <c r="F12" s="39">
        <v>0</v>
      </c>
      <c r="G12" s="39">
        <f t="shared" si="2"/>
        <v>0</v>
      </c>
    </row>
    <row r="13" spans="1:7" x14ac:dyDescent="0.2">
      <c r="A13" s="28" t="s">
        <v>99</v>
      </c>
      <c r="B13" s="39">
        <v>0</v>
      </c>
      <c r="C13" s="39">
        <v>0</v>
      </c>
      <c r="D13" s="39">
        <f t="shared" si="1"/>
        <v>0</v>
      </c>
      <c r="E13" s="39">
        <v>0</v>
      </c>
      <c r="F13" s="39">
        <v>0</v>
      </c>
      <c r="G13" s="39">
        <f t="shared" si="2"/>
        <v>0</v>
      </c>
    </row>
    <row r="14" spans="1:7" x14ac:dyDescent="0.2">
      <c r="A14" s="28" t="s">
        <v>36</v>
      </c>
      <c r="B14" s="39">
        <v>289050.74</v>
      </c>
      <c r="C14" s="39">
        <v>0</v>
      </c>
      <c r="D14" s="39">
        <f t="shared" si="1"/>
        <v>289050.74</v>
      </c>
      <c r="E14" s="39">
        <v>82127.02</v>
      </c>
      <c r="F14" s="39">
        <v>82127.02</v>
      </c>
      <c r="G14" s="39">
        <f t="shared" si="2"/>
        <v>206923.71999999997</v>
      </c>
    </row>
    <row r="15" spans="1:7" x14ac:dyDescent="0.2">
      <c r="A15" s="19"/>
      <c r="B15" s="6"/>
      <c r="C15" s="6"/>
      <c r="D15" s="6"/>
      <c r="E15" s="6"/>
      <c r="F15" s="6"/>
      <c r="G15" s="6"/>
    </row>
    <row r="16" spans="1:7" x14ac:dyDescent="0.2">
      <c r="A16" s="18" t="s">
        <v>100</v>
      </c>
      <c r="B16" s="40">
        <f t="shared" ref="B16:G16" si="3">SUM(B17:B23)</f>
        <v>30518541.130000003</v>
      </c>
      <c r="C16" s="40">
        <f t="shared" si="3"/>
        <v>3019159.23</v>
      </c>
      <c r="D16" s="40">
        <f t="shared" si="3"/>
        <v>33537700.360000003</v>
      </c>
      <c r="E16" s="40">
        <f t="shared" si="3"/>
        <v>9522780.5099999998</v>
      </c>
      <c r="F16" s="40">
        <f t="shared" si="3"/>
        <v>9522780.5099999998</v>
      </c>
      <c r="G16" s="40">
        <f t="shared" si="3"/>
        <v>24014919.850000001</v>
      </c>
    </row>
    <row r="17" spans="1:7" x14ac:dyDescent="0.2">
      <c r="A17" s="28" t="s">
        <v>101</v>
      </c>
      <c r="B17" s="39">
        <v>17729258.670000002</v>
      </c>
      <c r="C17" s="39">
        <v>2769439.23</v>
      </c>
      <c r="D17" s="39">
        <f>B17+C17</f>
        <v>20498697.900000002</v>
      </c>
      <c r="E17" s="39">
        <v>5800555.2000000002</v>
      </c>
      <c r="F17" s="39">
        <v>5800555.2000000002</v>
      </c>
      <c r="G17" s="39">
        <f t="shared" ref="G17:G23" si="4">D17-E17</f>
        <v>14698142.700000003</v>
      </c>
    </row>
    <row r="18" spans="1:7" x14ac:dyDescent="0.2">
      <c r="A18" s="28" t="s">
        <v>102</v>
      </c>
      <c r="B18" s="39">
        <v>12789282.460000001</v>
      </c>
      <c r="C18" s="39">
        <v>249720</v>
      </c>
      <c r="D18" s="39">
        <f t="shared" ref="D18:D23" si="5">B18+C18</f>
        <v>13039002.460000001</v>
      </c>
      <c r="E18" s="39">
        <v>3722225.31</v>
      </c>
      <c r="F18" s="39">
        <v>3722225.31</v>
      </c>
      <c r="G18" s="39">
        <f t="shared" si="4"/>
        <v>9316777.1500000004</v>
      </c>
    </row>
    <row r="19" spans="1:7" x14ac:dyDescent="0.2">
      <c r="A19" s="28" t="s">
        <v>103</v>
      </c>
      <c r="B19" s="39">
        <v>0</v>
      </c>
      <c r="C19" s="39">
        <v>0</v>
      </c>
      <c r="D19" s="39">
        <f t="shared" si="5"/>
        <v>0</v>
      </c>
      <c r="E19" s="39">
        <v>0</v>
      </c>
      <c r="F19" s="39">
        <v>0</v>
      </c>
      <c r="G19" s="39">
        <f t="shared" si="4"/>
        <v>0</v>
      </c>
    </row>
    <row r="20" spans="1:7" x14ac:dyDescent="0.2">
      <c r="A20" s="28" t="s">
        <v>104</v>
      </c>
      <c r="B20" s="39">
        <v>0</v>
      </c>
      <c r="C20" s="39">
        <v>0</v>
      </c>
      <c r="D20" s="39">
        <f t="shared" si="5"/>
        <v>0</v>
      </c>
      <c r="E20" s="39">
        <v>0</v>
      </c>
      <c r="F20" s="39">
        <v>0</v>
      </c>
      <c r="G20" s="39">
        <f t="shared" si="4"/>
        <v>0</v>
      </c>
    </row>
    <row r="21" spans="1:7" x14ac:dyDescent="0.2">
      <c r="A21" s="28" t="s">
        <v>105</v>
      </c>
      <c r="B21" s="39">
        <v>0</v>
      </c>
      <c r="C21" s="39">
        <v>0</v>
      </c>
      <c r="D21" s="39">
        <f t="shared" si="5"/>
        <v>0</v>
      </c>
      <c r="E21" s="39">
        <v>0</v>
      </c>
      <c r="F21" s="39">
        <v>0</v>
      </c>
      <c r="G21" s="39">
        <f t="shared" si="4"/>
        <v>0</v>
      </c>
    </row>
    <row r="22" spans="1:7" x14ac:dyDescent="0.2">
      <c r="A22" s="28" t="s">
        <v>106</v>
      </c>
      <c r="B22" s="39">
        <v>0</v>
      </c>
      <c r="C22" s="39">
        <v>0</v>
      </c>
      <c r="D22" s="39">
        <f t="shared" si="5"/>
        <v>0</v>
      </c>
      <c r="E22" s="39">
        <v>0</v>
      </c>
      <c r="F22" s="39">
        <v>0</v>
      </c>
      <c r="G22" s="39">
        <f t="shared" si="4"/>
        <v>0</v>
      </c>
    </row>
    <row r="23" spans="1:7" x14ac:dyDescent="0.2">
      <c r="A23" s="28" t="s">
        <v>107</v>
      </c>
      <c r="B23" s="39">
        <v>0</v>
      </c>
      <c r="C23" s="39">
        <v>0</v>
      </c>
      <c r="D23" s="39">
        <f t="shared" si="5"/>
        <v>0</v>
      </c>
      <c r="E23" s="39">
        <v>0</v>
      </c>
      <c r="F23" s="39">
        <v>0</v>
      </c>
      <c r="G23" s="39">
        <f t="shared" si="4"/>
        <v>0</v>
      </c>
    </row>
    <row r="24" spans="1:7" x14ac:dyDescent="0.2">
      <c r="A24" s="19"/>
      <c r="B24" s="6"/>
      <c r="C24" s="6"/>
      <c r="D24" s="6"/>
      <c r="E24" s="6"/>
      <c r="F24" s="6"/>
      <c r="G24" s="6"/>
    </row>
    <row r="25" spans="1:7" x14ac:dyDescent="0.2">
      <c r="A25" s="18" t="s">
        <v>108</v>
      </c>
      <c r="B25" s="40">
        <f t="shared" ref="B25:G25" si="6">SUM(B26:B34)</f>
        <v>0</v>
      </c>
      <c r="C25" s="40">
        <f t="shared" si="6"/>
        <v>0</v>
      </c>
      <c r="D25" s="40">
        <f t="shared" si="6"/>
        <v>0</v>
      </c>
      <c r="E25" s="40">
        <f t="shared" si="6"/>
        <v>0</v>
      </c>
      <c r="F25" s="40">
        <f t="shared" si="6"/>
        <v>0</v>
      </c>
      <c r="G25" s="40">
        <f t="shared" si="6"/>
        <v>0</v>
      </c>
    </row>
    <row r="26" spans="1:7" x14ac:dyDescent="0.2">
      <c r="A26" s="28" t="s">
        <v>109</v>
      </c>
      <c r="B26" s="39">
        <v>0</v>
      </c>
      <c r="C26" s="39">
        <v>0</v>
      </c>
      <c r="D26" s="39">
        <f>B26+C26</f>
        <v>0</v>
      </c>
      <c r="E26" s="39">
        <v>0</v>
      </c>
      <c r="F26" s="39">
        <v>0</v>
      </c>
      <c r="G26" s="39">
        <f t="shared" ref="G26:G34" si="7">D26-E26</f>
        <v>0</v>
      </c>
    </row>
    <row r="27" spans="1:7" x14ac:dyDescent="0.2">
      <c r="A27" s="28" t="s">
        <v>110</v>
      </c>
      <c r="B27" s="39">
        <v>0</v>
      </c>
      <c r="C27" s="39">
        <v>0</v>
      </c>
      <c r="D27" s="39">
        <f t="shared" ref="D27:D34" si="8">B27+C27</f>
        <v>0</v>
      </c>
      <c r="E27" s="39">
        <v>0</v>
      </c>
      <c r="F27" s="39">
        <v>0</v>
      </c>
      <c r="G27" s="39">
        <f t="shared" si="7"/>
        <v>0</v>
      </c>
    </row>
    <row r="28" spans="1:7" x14ac:dyDescent="0.2">
      <c r="A28" s="28" t="s">
        <v>111</v>
      </c>
      <c r="B28" s="39">
        <v>0</v>
      </c>
      <c r="C28" s="39">
        <v>0</v>
      </c>
      <c r="D28" s="39">
        <f t="shared" si="8"/>
        <v>0</v>
      </c>
      <c r="E28" s="39">
        <v>0</v>
      </c>
      <c r="F28" s="39">
        <v>0</v>
      </c>
      <c r="G28" s="39">
        <f t="shared" si="7"/>
        <v>0</v>
      </c>
    </row>
    <row r="29" spans="1:7" x14ac:dyDescent="0.2">
      <c r="A29" s="28" t="s">
        <v>112</v>
      </c>
      <c r="B29" s="39">
        <v>0</v>
      </c>
      <c r="C29" s="39">
        <v>0</v>
      </c>
      <c r="D29" s="39">
        <f t="shared" si="8"/>
        <v>0</v>
      </c>
      <c r="E29" s="39">
        <v>0</v>
      </c>
      <c r="F29" s="39">
        <v>0</v>
      </c>
      <c r="G29" s="39">
        <f t="shared" si="7"/>
        <v>0</v>
      </c>
    </row>
    <row r="30" spans="1:7" x14ac:dyDescent="0.2">
      <c r="A30" s="28" t="s">
        <v>113</v>
      </c>
      <c r="B30" s="39">
        <v>0</v>
      </c>
      <c r="C30" s="39">
        <v>0</v>
      </c>
      <c r="D30" s="39">
        <f t="shared" si="8"/>
        <v>0</v>
      </c>
      <c r="E30" s="39">
        <v>0</v>
      </c>
      <c r="F30" s="39">
        <v>0</v>
      </c>
      <c r="G30" s="39">
        <f t="shared" si="7"/>
        <v>0</v>
      </c>
    </row>
    <row r="31" spans="1:7" x14ac:dyDescent="0.2">
      <c r="A31" s="28" t="s">
        <v>114</v>
      </c>
      <c r="B31" s="39">
        <v>0</v>
      </c>
      <c r="C31" s="39">
        <v>0</v>
      </c>
      <c r="D31" s="39">
        <f t="shared" si="8"/>
        <v>0</v>
      </c>
      <c r="E31" s="39">
        <v>0</v>
      </c>
      <c r="F31" s="39">
        <v>0</v>
      </c>
      <c r="G31" s="39">
        <f t="shared" si="7"/>
        <v>0</v>
      </c>
    </row>
    <row r="32" spans="1:7" x14ac:dyDescent="0.2">
      <c r="A32" s="28" t="s">
        <v>115</v>
      </c>
      <c r="B32" s="39">
        <v>0</v>
      </c>
      <c r="C32" s="39">
        <v>0</v>
      </c>
      <c r="D32" s="39">
        <f t="shared" si="8"/>
        <v>0</v>
      </c>
      <c r="E32" s="39">
        <v>0</v>
      </c>
      <c r="F32" s="39">
        <v>0</v>
      </c>
      <c r="G32" s="39">
        <f t="shared" si="7"/>
        <v>0</v>
      </c>
    </row>
    <row r="33" spans="1:7" x14ac:dyDescent="0.2">
      <c r="A33" s="28" t="s">
        <v>116</v>
      </c>
      <c r="B33" s="39">
        <v>0</v>
      </c>
      <c r="C33" s="39">
        <v>0</v>
      </c>
      <c r="D33" s="39">
        <f t="shared" si="8"/>
        <v>0</v>
      </c>
      <c r="E33" s="39">
        <v>0</v>
      </c>
      <c r="F33" s="39">
        <v>0</v>
      </c>
      <c r="G33" s="39">
        <f t="shared" si="7"/>
        <v>0</v>
      </c>
    </row>
    <row r="34" spans="1:7" x14ac:dyDescent="0.2">
      <c r="A34" s="28" t="s">
        <v>117</v>
      </c>
      <c r="B34" s="39">
        <v>0</v>
      </c>
      <c r="C34" s="39">
        <v>0</v>
      </c>
      <c r="D34" s="39">
        <f t="shared" si="8"/>
        <v>0</v>
      </c>
      <c r="E34" s="39">
        <v>0</v>
      </c>
      <c r="F34" s="39">
        <v>0</v>
      </c>
      <c r="G34" s="39">
        <f t="shared" si="7"/>
        <v>0</v>
      </c>
    </row>
    <row r="35" spans="1:7" x14ac:dyDescent="0.2">
      <c r="A35" s="19"/>
      <c r="B35" s="6"/>
      <c r="C35" s="6"/>
      <c r="D35" s="6"/>
      <c r="E35" s="6"/>
      <c r="F35" s="6"/>
      <c r="G35" s="6"/>
    </row>
    <row r="36" spans="1:7" x14ac:dyDescent="0.2">
      <c r="A36" s="18" t="s">
        <v>118</v>
      </c>
      <c r="B36" s="40">
        <f t="shared" ref="B36:G36" si="9">SUM(B37:B40)</f>
        <v>0</v>
      </c>
      <c r="C36" s="40">
        <f t="shared" si="9"/>
        <v>0</v>
      </c>
      <c r="D36" s="40">
        <f t="shared" si="9"/>
        <v>0</v>
      </c>
      <c r="E36" s="40">
        <f t="shared" si="9"/>
        <v>0</v>
      </c>
      <c r="F36" s="40">
        <f t="shared" si="9"/>
        <v>0</v>
      </c>
      <c r="G36" s="40">
        <f t="shared" si="9"/>
        <v>0</v>
      </c>
    </row>
    <row r="37" spans="1:7" x14ac:dyDescent="0.2">
      <c r="A37" s="28" t="s">
        <v>119</v>
      </c>
      <c r="B37" s="39">
        <v>0</v>
      </c>
      <c r="C37" s="39">
        <v>0</v>
      </c>
      <c r="D37" s="39">
        <f>B37+C37</f>
        <v>0</v>
      </c>
      <c r="E37" s="39">
        <v>0</v>
      </c>
      <c r="F37" s="39">
        <v>0</v>
      </c>
      <c r="G37" s="39">
        <f t="shared" ref="G37:G40" si="10">D37-E37</f>
        <v>0</v>
      </c>
    </row>
    <row r="38" spans="1:7" ht="22.5" x14ac:dyDescent="0.2">
      <c r="A38" s="28" t="s">
        <v>120</v>
      </c>
      <c r="B38" s="39">
        <v>0</v>
      </c>
      <c r="C38" s="39">
        <v>0</v>
      </c>
      <c r="D38" s="39">
        <f t="shared" ref="D38:D40" si="11">B38+C38</f>
        <v>0</v>
      </c>
      <c r="E38" s="39">
        <v>0</v>
      </c>
      <c r="F38" s="39">
        <v>0</v>
      </c>
      <c r="G38" s="39">
        <f t="shared" si="10"/>
        <v>0</v>
      </c>
    </row>
    <row r="39" spans="1:7" x14ac:dyDescent="0.2">
      <c r="A39" s="28" t="s">
        <v>121</v>
      </c>
      <c r="B39" s="39">
        <v>0</v>
      </c>
      <c r="C39" s="39">
        <v>0</v>
      </c>
      <c r="D39" s="39">
        <f t="shared" si="11"/>
        <v>0</v>
      </c>
      <c r="E39" s="39">
        <v>0</v>
      </c>
      <c r="F39" s="39">
        <v>0</v>
      </c>
      <c r="G39" s="39">
        <f t="shared" si="10"/>
        <v>0</v>
      </c>
    </row>
    <row r="40" spans="1:7" x14ac:dyDescent="0.2">
      <c r="A40" s="28" t="s">
        <v>122</v>
      </c>
      <c r="B40" s="39">
        <v>0</v>
      </c>
      <c r="C40" s="39">
        <v>0</v>
      </c>
      <c r="D40" s="39">
        <f t="shared" si="11"/>
        <v>0</v>
      </c>
      <c r="E40" s="39">
        <v>0</v>
      </c>
      <c r="F40" s="39">
        <v>0</v>
      </c>
      <c r="G40" s="39">
        <f t="shared" si="10"/>
        <v>0</v>
      </c>
    </row>
    <row r="41" spans="1:7" x14ac:dyDescent="0.2">
      <c r="A41" s="19"/>
      <c r="B41" s="6"/>
      <c r="C41" s="6"/>
      <c r="D41" s="6"/>
      <c r="E41" s="6"/>
      <c r="F41" s="6"/>
      <c r="G41" s="6"/>
    </row>
    <row r="42" spans="1:7" x14ac:dyDescent="0.2">
      <c r="A42" s="21" t="s">
        <v>77</v>
      </c>
      <c r="B42" s="52">
        <v>34375843.900000006</v>
      </c>
      <c r="C42" s="52">
        <v>3959382.55</v>
      </c>
      <c r="D42" s="52">
        <v>38335226.450000003</v>
      </c>
      <c r="E42" s="52">
        <v>10859281.92</v>
      </c>
      <c r="F42" s="52">
        <v>10859281.92</v>
      </c>
      <c r="G42" s="52">
        <v>27475944.530000001</v>
      </c>
    </row>
    <row r="44" spans="1:7" ht="12.75" x14ac:dyDescent="0.2">
      <c r="A44" s="49" t="s">
        <v>135</v>
      </c>
      <c r="B44" s="50"/>
      <c r="C44" s="50"/>
    </row>
    <row r="45" spans="1:7" x14ac:dyDescent="0.2">
      <c r="A45" s="50"/>
      <c r="B45" s="50"/>
      <c r="C45" s="50"/>
    </row>
    <row r="46" spans="1:7" x14ac:dyDescent="0.2">
      <c r="A46" s="50"/>
      <c r="B46" s="50"/>
      <c r="C46" s="50"/>
    </row>
    <row r="47" spans="1:7" x14ac:dyDescent="0.2">
      <c r="A47" s="50"/>
      <c r="B47" s="50"/>
      <c r="C47" s="50"/>
    </row>
    <row r="48" spans="1:7" x14ac:dyDescent="0.2">
      <c r="A48" s="51" t="s">
        <v>136</v>
      </c>
      <c r="D48" s="57" t="s">
        <v>137</v>
      </c>
      <c r="E48" s="57"/>
    </row>
    <row r="49" spans="1:5" ht="22.5" x14ac:dyDescent="0.2">
      <c r="A49" s="51" t="s">
        <v>138</v>
      </c>
      <c r="D49" s="58" t="s">
        <v>139</v>
      </c>
      <c r="E49" s="58"/>
    </row>
  </sheetData>
  <sheetProtection formatCells="0" formatColumns="0" formatRows="0" autoFilter="0"/>
  <mergeCells count="4">
    <mergeCell ref="G2:G3"/>
    <mergeCell ref="A1:G1"/>
    <mergeCell ref="D48:E48"/>
    <mergeCell ref="D49:E49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CONTABILIDAD</cp:lastModifiedBy>
  <cp:revision/>
  <cp:lastPrinted>2024-02-26T20:11:24Z</cp:lastPrinted>
  <dcterms:created xsi:type="dcterms:W3CDTF">2014-02-10T03:37:14Z</dcterms:created>
  <dcterms:modified xsi:type="dcterms:W3CDTF">2024-05-03T18:31:22Z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