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75" windowHeight="5595"/>
  </bookViews>
  <sheets>
    <sheet name="PPI" sheetId="4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" i="4" l="1"/>
  <c r="P8" i="4"/>
  <c r="O8" i="4"/>
  <c r="N8" i="4"/>
  <c r="Q7" i="4"/>
  <c r="P7" i="4"/>
  <c r="O7" i="4"/>
  <c r="N7" i="4"/>
  <c r="Q6" i="4"/>
  <c r="P6" i="4"/>
  <c r="O6" i="4"/>
  <c r="N6" i="4"/>
  <c r="Q5" i="4"/>
  <c r="P5" i="4"/>
  <c r="O5" i="4"/>
  <c r="N5" i="4"/>
  <c r="O4" i="4" l="1"/>
  <c r="P9" i="4" l="1"/>
  <c r="Q9" i="4"/>
  <c r="I9" i="4" l="1"/>
  <c r="H9" i="4"/>
  <c r="G9" i="4"/>
  <c r="N4" i="4" l="1"/>
  <c r="Q4" i="4"/>
  <c r="P4" i="4"/>
</calcChain>
</file>

<file path=xl/sharedStrings.xml><?xml version="1.0" encoding="utf-8"?>
<sst xmlns="http://schemas.openxmlformats.org/spreadsheetml/2006/main" count="57" uniqueCount="41">
  <si>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</si>
  <si>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</si>
  <si>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</si>
  <si>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</si>
  <si>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</si>
  <si>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</si>
  <si>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</si>
  <si>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</si>
  <si>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</si>
  <si>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</si>
  <si>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</si>
  <si>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</si>
  <si>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</si>
  <si>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</si>
  <si>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</si>
  <si>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</si>
  <si>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</si>
  <si>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Porcentaje</t>
  </si>
  <si>
    <t>Clave UR</t>
  </si>
  <si>
    <t>Descripción UR</t>
  </si>
  <si>
    <t>Partida</t>
  </si>
  <si>
    <t>E0001</t>
  </si>
  <si>
    <t>"PROPONER,COORDINAR Y ORIENTAR LAS AREAS DE CMAPAJ</t>
  </si>
  <si>
    <t>5110</t>
  </si>
  <si>
    <t>BIENES MUEBLES</t>
  </si>
  <si>
    <t>DESPACHO DE LA DIRECCION GENERAL</t>
  </si>
  <si>
    <t>31120M35A010100</t>
  </si>
  <si>
    <t/>
  </si>
  <si>
    <t>5150</t>
  </si>
  <si>
    <t>E0007</t>
  </si>
  <si>
    <t>MANEJO Y DISP FINAL ADEC D AGUA RESID P/MEJ DL AMB</t>
  </si>
  <si>
    <t>5610</t>
  </si>
  <si>
    <t>JEFATURA DE SANEAMIENTO</t>
  </si>
  <si>
    <t>31120M35A010700</t>
  </si>
  <si>
    <t>E0004</t>
  </si>
  <si>
    <t>SIST OPERAC DE DISTR Y CAPTAC DE AGUA POT Y ALCANT</t>
  </si>
  <si>
    <t>5620</t>
  </si>
  <si>
    <t>COORDINACION OPERATIVA</t>
  </si>
  <si>
    <t>31120M35A010400</t>
  </si>
  <si>
    <t>5690</t>
  </si>
  <si>
    <t>Comité Municipal de Agua Potable y Alcantarillado de Juventino Rosas
Programas y Proyectos de Inversión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</si>
</sst>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0" fontId="2" fillId="0" borderId="0"/>
    <xf numFmtId="0" fontId="5" fillId="0" borderId="0"/>
    <xf numFmtId="16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1" xfId="18" applyFont="1" applyFill="1" applyBorder="1" applyAlignment="1" applyProtection="1">
      <alignment horizontal="center" vertical="top" wrapText="1"/>
      <protection locked="0"/>
    </xf>
    <xf numFmtId="0" fontId="3" fillId="2" borderId="3" xfId="18" applyFont="1" applyFill="1" applyBorder="1" applyAlignment="1" applyProtection="1">
      <alignment horizontal="center" vertical="top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 applyProtection="1">
      <alignment horizontal="center" vertical="center" wrapText="1"/>
      <protection locked="0"/>
    </xf>
    <xf numFmtId="10" fontId="3" fillId="0" borderId="6" xfId="31" applyNumberFormat="1" applyFont="1" applyBorder="1" applyAlignment="1" applyProtection="1">
      <alignment vertical="center" wrapText="1"/>
      <protection locked="0"/>
    </xf>
    <xf numFmtId="10" fontId="3" fillId="0" borderId="6" xfId="31" applyNumberFormat="1" applyFont="1" applyBorder="1" applyAlignment="1" applyProtection="1">
      <alignment horizontal="center" vertical="center" wrapText="1"/>
      <protection locked="0"/>
    </xf>
    <xf numFmtId="0" fontId="7" fillId="0" borderId="6" xfId="2" applyFont="1" applyBorder="1" applyAlignment="1" applyProtection="1">
      <alignment vertical="center" wrapText="1"/>
      <protection locked="0"/>
    </xf>
    <xf numFmtId="4" fontId="3" fillId="2" borderId="6" xfId="13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2" applyNumberFormat="1" applyFont="1" applyBorder="1" applyAlignment="1" applyProtection="1">
      <alignment horizontal="center" vertical="center" wrapText="1"/>
      <protection locked="0"/>
    </xf>
    <xf numFmtId="4" fontId="8" fillId="0" borderId="6" xfId="0" applyNumberFormat="1" applyFont="1" applyBorder="1"/>
    <xf numFmtId="49" fontId="3" fillId="0" borderId="3" xfId="18" applyNumberFormat="1" applyFont="1" applyBorder="1" applyAlignment="1" applyProtection="1">
      <alignment horizontal="center" vertical="top" wrapText="1"/>
      <protection locked="0"/>
    </xf>
    <xf numFmtId="0" fontId="0" fillId="0" borderId="0" xfId="0" applyBorder="1"/>
    <xf numFmtId="10" fontId="9" fillId="0" borderId="7" xfId="31" applyNumberFormat="1" applyFont="1" applyFill="1" applyBorder="1" applyAlignment="1" applyProtection="1">
      <alignment vertical="center" wrapText="1"/>
      <protection locked="0"/>
    </xf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 wrapText="1"/>
      <protection locked="0"/>
    </xf>
    <xf numFmtId="0" fontId="3" fillId="2" borderId="4" xfId="2" applyFont="1" applyFill="1" applyBorder="1" applyAlignment="1" applyProtection="1">
      <alignment horizontal="center" wrapText="1"/>
      <protection locked="0"/>
    </xf>
    <xf numFmtId="0" fontId="3" fillId="2" borderId="5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3" fillId="2" borderId="2" xfId="13" applyFont="1" applyFill="1" applyBorder="1" applyAlignment="1" applyProtection="1">
      <alignment horizontal="center" vertical="center"/>
      <protection locked="0"/>
    </xf>
    <xf numFmtId="0" fontId="3" fillId="2" borderId="5" xfId="13" applyFont="1" applyFill="1" applyBorder="1" applyAlignment="1" applyProtection="1">
      <alignment horizontal="center" vertical="center"/>
      <protection locked="0"/>
    </xf>
  </cellXfs>
  <cellStyles count="32">
    <cellStyle name="Euro" xfId="3"/>
    <cellStyle name="Millares 2" xfId="4"/>
    <cellStyle name="Millares 2 2" xfId="5"/>
    <cellStyle name="Millares 2 2 2" xfId="24"/>
    <cellStyle name="Millares 2 3" xfId="6"/>
    <cellStyle name="Millares 2 3 2" xfId="25"/>
    <cellStyle name="Millares 2 4" xfId="23"/>
    <cellStyle name="Millares 3" xfId="7"/>
    <cellStyle name="Millares 3 2" xfId="26"/>
    <cellStyle name="Millares 4" xfId="28"/>
    <cellStyle name="Moneda 2" xfId="8"/>
    <cellStyle name="Moneda 2 2" xfId="27"/>
    <cellStyle name="Moneda 3" xfId="20"/>
    <cellStyle name="Moneda 3 2" xfId="30"/>
    <cellStyle name="Normal" xfId="0" builtinId="0"/>
    <cellStyle name="Normal 2" xfId="9"/>
    <cellStyle name="Normal 2 2" xfId="10"/>
    <cellStyle name="Normal 3" xfId="1"/>
    <cellStyle name="Normal 3 2" xfId="22"/>
    <cellStyle name="Normal 3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7" xfId="19"/>
    <cellStyle name="Normal 8" xfId="2"/>
    <cellStyle name="Normal_141008Reportes Cuadros Institucionales-sectorialesADV" xfId="18"/>
    <cellStyle name="Porcentaje" xfId="31" builtinId="5"/>
    <cellStyle name="Porcentaje 2" xfId="21"/>
    <cellStyle name="Porcentaje 3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workbookViewId="0">
      <selection activeCell="D18" sqref="D18"/>
    </sheetView>
  </sheetViews>
  <sheetFormatPr baseColWidth="10" defaultRowHeight="15" x14ac:dyDescent="0.25"/>
  <cols>
    <col min="1" max="1" width="21.140625" customWidth="1"/>
    <col min="2" max="2" width="69.42578125" customWidth="1"/>
    <col min="3" max="3" width="12.5703125" customWidth="1"/>
    <col min="4" max="4" width="35.140625" customWidth="1"/>
    <col min="5" max="5" width="24.85546875" customWidth="1"/>
    <col min="6" max="6" width="48.42578125" customWidth="1"/>
    <col min="7" max="7" width="17.85546875" customWidth="1"/>
    <col min="8" max="8" width="18.5703125" customWidth="1"/>
    <col min="9" max="9" width="16.5703125" customWidth="1"/>
    <col min="10" max="10" width="11.42578125" customWidth="1"/>
    <col min="11" max="11" width="11.28515625" customWidth="1"/>
    <col min="14" max="14" width="10.85546875" customWidth="1"/>
  </cols>
  <sheetData>
    <row r="1" spans="1:18" ht="47.1" customHeight="1" x14ac:dyDescent="0.25">
      <c r="A1" s="15" t="s">
        <v>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8" x14ac:dyDescent="0.25">
      <c r="A2" s="2"/>
      <c r="B2" s="2"/>
      <c r="C2" s="2"/>
      <c r="D2" s="2"/>
      <c r="E2" s="2"/>
      <c r="F2" s="2"/>
      <c r="G2" s="16" t="s">
        <v>0</v>
      </c>
      <c r="H2" s="17"/>
      <c r="I2" s="18"/>
      <c r="J2" s="16" t="s">
        <v>1</v>
      </c>
      <c r="K2" s="17"/>
      <c r="L2" s="17"/>
      <c r="M2" s="18"/>
      <c r="N2" s="19" t="s">
        <v>2</v>
      </c>
      <c r="O2" s="20"/>
      <c r="P2" s="21" t="s">
        <v>3</v>
      </c>
      <c r="Q2" s="22"/>
    </row>
    <row r="3" spans="1:18" ht="23.25" x14ac:dyDescent="0.25">
      <c r="A3" s="3" t="s">
        <v>4</v>
      </c>
      <c r="B3" s="3" t="s">
        <v>5</v>
      </c>
      <c r="C3" s="3" t="s">
        <v>20</v>
      </c>
      <c r="D3" s="3" t="s">
        <v>6</v>
      </c>
      <c r="E3" s="3" t="s">
        <v>18</v>
      </c>
      <c r="F3" s="3" t="s">
        <v>19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8</v>
      </c>
      <c r="L3" s="4" t="s">
        <v>11</v>
      </c>
      <c r="M3" s="4" t="s">
        <v>12</v>
      </c>
      <c r="N3" s="1" t="s">
        <v>13</v>
      </c>
      <c r="O3" s="1" t="s">
        <v>14</v>
      </c>
      <c r="P3" s="9" t="s">
        <v>15</v>
      </c>
      <c r="Q3" s="9" t="s">
        <v>16</v>
      </c>
    </row>
    <row r="4" spans="1:18" x14ac:dyDescent="0.25">
      <c r="A4" s="12" t="s">
        <v>21</v>
      </c>
      <c r="B4" s="12" t="s">
        <v>22</v>
      </c>
      <c r="C4" s="12" t="s">
        <v>23</v>
      </c>
      <c r="D4" s="12" t="s">
        <v>24</v>
      </c>
      <c r="E4" s="12" t="s">
        <v>26</v>
      </c>
      <c r="F4" s="12" t="s">
        <v>25</v>
      </c>
      <c r="G4" s="10">
        <v>0</v>
      </c>
      <c r="H4" s="10">
        <v>9000</v>
      </c>
      <c r="I4" s="10">
        <v>9000</v>
      </c>
      <c r="J4" s="5"/>
      <c r="K4" s="5"/>
      <c r="L4" s="5"/>
      <c r="M4" s="8" t="s">
        <v>17</v>
      </c>
      <c r="N4" s="7">
        <f>IF(G4&gt;0,I4/G4,0)</f>
        <v>0</v>
      </c>
      <c r="O4" s="7">
        <f>IF(H4&gt;0,I4/H4,0)</f>
        <v>1</v>
      </c>
      <c r="P4" s="6">
        <f>IF(J4=0,0,L4/J4)</f>
        <v>0</v>
      </c>
      <c r="Q4" s="6">
        <f>IF(L4=0,0,L4/K4)</f>
        <v>0</v>
      </c>
    </row>
    <row r="5" spans="1:18" x14ac:dyDescent="0.25">
      <c r="A5" s="12" t="s">
        <v>27</v>
      </c>
      <c r="B5" s="12" t="s">
        <v>22</v>
      </c>
      <c r="C5" s="12" t="s">
        <v>28</v>
      </c>
      <c r="D5" s="12" t="s">
        <v>24</v>
      </c>
      <c r="E5" s="12" t="s">
        <v>26</v>
      </c>
      <c r="F5" s="12" t="s">
        <v>25</v>
      </c>
      <c r="G5" s="10">
        <v>0</v>
      </c>
      <c r="H5" s="10">
        <v>9800</v>
      </c>
      <c r="I5" s="10">
        <v>9775.86</v>
      </c>
      <c r="J5" s="5"/>
      <c r="K5" s="5"/>
      <c r="L5" s="5"/>
      <c r="M5" s="8" t="s">
        <v>17</v>
      </c>
      <c r="N5" s="7">
        <f>IF(G5&gt;0,I5/G5,0)</f>
        <v>0</v>
      </c>
      <c r="O5" s="7">
        <f>IF(H5&gt;0,I5/H5,0)</f>
        <v>0.9975367346938776</v>
      </c>
      <c r="P5" s="6">
        <f>IF(J5=0,0,L5/J5)</f>
        <v>0</v>
      </c>
      <c r="Q5" s="6">
        <f>IF(L5=0,0,L5/K5)</f>
        <v>0</v>
      </c>
    </row>
    <row r="6" spans="1:18" x14ac:dyDescent="0.25">
      <c r="A6" s="12" t="s">
        <v>29</v>
      </c>
      <c r="B6" s="12" t="s">
        <v>30</v>
      </c>
      <c r="C6" s="12" t="s">
        <v>31</v>
      </c>
      <c r="D6" s="12" t="s">
        <v>24</v>
      </c>
      <c r="E6" s="12" t="s">
        <v>33</v>
      </c>
      <c r="F6" s="12" t="s">
        <v>32</v>
      </c>
      <c r="G6" s="10">
        <v>0</v>
      </c>
      <c r="H6" s="10">
        <v>17700</v>
      </c>
      <c r="I6" s="10">
        <v>17642.669999999998</v>
      </c>
      <c r="J6" s="5"/>
      <c r="K6" s="5"/>
      <c r="L6" s="5"/>
      <c r="M6" s="8" t="s">
        <v>17</v>
      </c>
      <c r="N6" s="7">
        <f>IF(G6&gt;0,I6/G6,0)</f>
        <v>0</v>
      </c>
      <c r="O6" s="7">
        <f>IF(H6&gt;0,I6/H6,0)</f>
        <v>0.99676101694915242</v>
      </c>
      <c r="P6" s="6">
        <f>IF(J6=0,0,L6/J6)</f>
        <v>0</v>
      </c>
      <c r="Q6" s="6">
        <f>IF(L6=0,0,L6/K6)</f>
        <v>0</v>
      </c>
    </row>
    <row r="7" spans="1:18" x14ac:dyDescent="0.25">
      <c r="A7" s="12" t="s">
        <v>34</v>
      </c>
      <c r="B7" s="12" t="s">
        <v>35</v>
      </c>
      <c r="C7" s="12" t="s">
        <v>36</v>
      </c>
      <c r="D7" s="12" t="s">
        <v>24</v>
      </c>
      <c r="E7" s="12" t="s">
        <v>38</v>
      </c>
      <c r="F7" s="12" t="s">
        <v>37</v>
      </c>
      <c r="G7" s="10">
        <v>107314.5</v>
      </c>
      <c r="H7" s="10">
        <v>107314.5</v>
      </c>
      <c r="I7" s="10">
        <v>53574.48</v>
      </c>
      <c r="J7" s="5"/>
      <c r="K7" s="5"/>
      <c r="L7" s="5"/>
      <c r="M7" s="8" t="s">
        <v>17</v>
      </c>
      <c r="N7" s="7">
        <f>IF(G7&gt;0,I7/G7,0)</f>
        <v>0.49922871559761267</v>
      </c>
      <c r="O7" s="7">
        <f>IF(H7&gt;0,I7/H7,0)</f>
        <v>0.49922871559761267</v>
      </c>
      <c r="P7" s="6">
        <f>IF(J7=0,0,L7/J7)</f>
        <v>0</v>
      </c>
      <c r="Q7" s="6">
        <f>IF(L7=0,0,L7/K7)</f>
        <v>0</v>
      </c>
    </row>
    <row r="8" spans="1:18" x14ac:dyDescent="0.25">
      <c r="A8" s="12" t="s">
        <v>27</v>
      </c>
      <c r="B8" s="12" t="s">
        <v>35</v>
      </c>
      <c r="C8" s="12" t="s">
        <v>39</v>
      </c>
      <c r="D8" s="12" t="s">
        <v>24</v>
      </c>
      <c r="E8" s="12" t="s">
        <v>38</v>
      </c>
      <c r="F8" s="12" t="s">
        <v>37</v>
      </c>
      <c r="G8" s="10">
        <v>100000</v>
      </c>
      <c r="H8" s="10">
        <v>100000</v>
      </c>
      <c r="I8" s="10">
        <v>6905.94</v>
      </c>
      <c r="J8" s="5"/>
      <c r="K8" s="5"/>
      <c r="L8" s="5"/>
      <c r="M8" s="8" t="s">
        <v>17</v>
      </c>
      <c r="N8" s="7">
        <f>IF(G8&gt;0,I8/G8,0)</f>
        <v>6.9059399999999993E-2</v>
      </c>
      <c r="O8" s="7">
        <f>IF(H8&gt;0,I8/H8,0)</f>
        <v>6.9059399999999993E-2</v>
      </c>
      <c r="P8" s="6">
        <f>IF(J8=0,0,L8/J8)</f>
        <v>0</v>
      </c>
      <c r="Q8" s="6">
        <f>IF(L8=0,0,L8/K8)</f>
        <v>0</v>
      </c>
    </row>
    <row r="9" spans="1:18" ht="14.45" x14ac:dyDescent="0.35">
      <c r="G9" s="11">
        <f>SUM(G4:G8)</f>
        <v>207314.5</v>
      </c>
      <c r="H9" s="11">
        <f>SUM(H4:H8)</f>
        <v>243814.5</v>
      </c>
      <c r="I9" s="11">
        <f>SUM(I4:I8)</f>
        <v>96898.950000000012</v>
      </c>
      <c r="P9" s="14">
        <f t="shared" ref="P9" si="0">IF(J9=0,0,L9/J9)</f>
        <v>0</v>
      </c>
      <c r="Q9" s="14">
        <f t="shared" ref="Q9" si="1">IF(L9=0,0,L9/K9)</f>
        <v>0</v>
      </c>
      <c r="R9" s="13"/>
    </row>
    <row r="10" spans="1:18" ht="14.45" x14ac:dyDescent="0.35">
      <c r="P10" s="13"/>
      <c r="Q10" s="13"/>
    </row>
  </sheetData>
  <mergeCells count="5">
    <mergeCell ref="A1:Q1"/>
    <mergeCell ref="G2:I2"/>
    <mergeCell ref="J2:M2"/>
    <mergeCell ref="N2:O2"/>
    <mergeCell ref="P2:Q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 ADAN MORENO RAMIREZ</dc:creator>
  <cp:lastModifiedBy>CONTABILIDAD</cp:lastModifiedBy>
  <dcterms:created xsi:type="dcterms:W3CDTF">2023-06-21T19:35:53Z</dcterms:created>
  <dcterms:modified xsi:type="dcterms:W3CDTF">2024-05-03T18:49:45Z</dcterms:modified>
</cp:coreProperties>
</file>