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C38C607A-68A2-4082-8C32-2909E88B122D}" xr6:coauthVersionLast="47" xr6:coauthVersionMax="47" xr10:uidLastSave="{00000000-0000-0000-0000-000000000000}"/>
  <bookViews>
    <workbookView xWindow="14295" yWindow="0" windowWidth="14610" windowHeight="15585" tabRatio="885" activeTab="2" xr2:uid="{00000000-000D-0000-FFFF-FFFF00000000}"/>
  </bookViews>
  <sheets>
    <sheet name="COG" sheetId="6" r:id="rId1"/>
    <sheet name="CTG" sheetId="8" r:id="rId2"/>
    <sheet name="CA" sheetId="4" r:id="rId3"/>
    <sheet name="CFG " sheetId="9" r:id="rId4"/>
  </sheets>
  <definedNames>
    <definedName name="_xlnm._FilterDatabase" localSheetId="3" hidden="1">'CFG '!$A$3:$G$40</definedName>
    <definedName name="_xlnm._FilterDatabase" localSheetId="0" hidden="1">COG!$A$3:$G$76</definedName>
  </definedNames>
  <calcPr calcId="191029"/>
</workbook>
</file>

<file path=xl/calcChain.xml><?xml version="1.0" encoding="utf-8"?>
<calcChain xmlns="http://schemas.openxmlformats.org/spreadsheetml/2006/main">
  <c r="B16" i="9" l="1"/>
  <c r="C16" i="9"/>
  <c r="D16" i="9"/>
  <c r="E16" i="9"/>
  <c r="F16" i="9"/>
  <c r="D17" i="9"/>
  <c r="G17" i="9" s="1"/>
  <c r="G16" i="9" s="1"/>
  <c r="D18" i="9"/>
  <c r="G18" i="9"/>
  <c r="D19" i="9"/>
  <c r="G19" i="9"/>
  <c r="D20" i="9"/>
  <c r="G20" i="9"/>
  <c r="D21" i="9"/>
  <c r="G21" i="9" s="1"/>
  <c r="D22" i="9"/>
  <c r="G22" i="9" s="1"/>
  <c r="D23" i="9"/>
  <c r="G23" i="9"/>
  <c r="B25" i="9"/>
  <c r="C25" i="9"/>
  <c r="E25" i="9"/>
  <c r="F25" i="9"/>
  <c r="D26" i="9"/>
  <c r="G26" i="9" s="1"/>
  <c r="D27" i="9"/>
  <c r="G27" i="9" s="1"/>
  <c r="D28" i="9"/>
  <c r="G28" i="9"/>
  <c r="D29" i="9"/>
  <c r="G29" i="9"/>
  <c r="D30" i="9"/>
  <c r="D25" i="9" s="1"/>
  <c r="D31" i="9"/>
  <c r="G31" i="9"/>
  <c r="D32" i="9"/>
  <c r="G32" i="9" s="1"/>
  <c r="D33" i="9"/>
  <c r="G33" i="9" s="1"/>
  <c r="D34" i="9"/>
  <c r="G34" i="9"/>
  <c r="B36" i="9"/>
  <c r="C36" i="9"/>
  <c r="D36" i="9"/>
  <c r="E36" i="9"/>
  <c r="F36" i="9"/>
  <c r="D37" i="9"/>
  <c r="G37" i="9" s="1"/>
  <c r="G36" i="9" s="1"/>
  <c r="D38" i="9"/>
  <c r="G38" i="9" s="1"/>
  <c r="D39" i="9"/>
  <c r="G39" i="9"/>
  <c r="D40" i="9"/>
  <c r="G40" i="9"/>
  <c r="F39" i="4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30" i="9" l="1"/>
  <c r="G25" i="9" s="1"/>
  <c r="G25" i="4"/>
  <c r="G39" i="4"/>
  <c r="D25" i="4"/>
  <c r="D39" i="4"/>
  <c r="G14" i="4"/>
  <c r="D14" i="4"/>
  <c r="F10" i="8" l="1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D53" i="6" s="1"/>
  <c r="G53" i="6" s="1"/>
  <c r="B43" i="6"/>
  <c r="B33" i="6"/>
  <c r="B23" i="6"/>
  <c r="B13" i="6"/>
  <c r="B5" i="6"/>
  <c r="D43" i="6" l="1"/>
  <c r="G43" i="6" s="1"/>
  <c r="D69" i="6"/>
  <c r="G69" i="6" s="1"/>
  <c r="D13" i="6"/>
  <c r="G13" i="6" s="1"/>
  <c r="D23" i="6"/>
  <c r="G2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G10" i="8"/>
  <c r="D77" i="6" l="1"/>
  <c r="G5" i="6"/>
  <c r="G77" i="6" s="1"/>
</calcChain>
</file>

<file path=xl/sharedStrings.xml><?xml version="1.0" encoding="utf-8"?>
<sst xmlns="http://schemas.openxmlformats.org/spreadsheetml/2006/main" count="201" uniqueCount="142">
  <si>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</si>
  <si>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</si>
  <si>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</si>
  <si>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</si>
  <si>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</si>
  <si>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</si>
  <si>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</si>
  <si>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</si>
  <si>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</si>
  <si>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</si>
  <si>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</si>
  <si>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</si>
  <si>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</si>
  <si>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</si>
  <si>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</si>
  <si>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</si>
  <si>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</si>
  <si>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</si>
  <si>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</si>
  <si>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</si>
  <si>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</si>
  <si>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</si>
  <si>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</si>
  <si>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</si>
  <si>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</si>
  <si>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</si>
  <si>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</si>
  <si>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</si>
  <si>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</si>
  <si>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</si>
  <si>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</si>
  <si>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</si>
  <si>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</si>
  <si>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</si>
  <si>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</si>
  <si>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</si>
  <si>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</si>
  <si>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</si>
  <si>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</si>
  <si>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</si>
  <si>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</si>
  <si>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</si>
  <si>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</si>
  <si>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</si>
  <si>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</si>
  <si>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</si>
  <si>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</si>
  <si>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</si>
  <si>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</si>
  <si>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</si>
  <si>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</si>
  <si>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</si>
  <si>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</si>
  <si>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</si>
  <si>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</si>
  <si>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</si>
  <si>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</si>
  <si>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</si>
  <si>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</si>
  <si>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</si>
  <si>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</si>
  <si>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</si>
  <si>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</si>
  <si>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</si>
  <si>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</si>
  <si>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</si>
  <si>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</si>
  <si>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</si>
  <si>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</si>
  <si>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</si>
  <si>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</si>
  <si>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</si>
  <si>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</si>
  <si>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</si>
  <si>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</si>
  <si>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</si>
  <si>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</si>
  <si>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</si>
  <si>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</si>
  <si>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</si>
  <si>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</si>
  <si>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</si>
  <si>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</si>
  <si>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</si>
  <si>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</si>
  <si>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</si>
  <si>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</si>
  <si>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</si>
  <si>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</si>
  <si>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</si>
  <si>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</si>
  <si>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</si>
  <si>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</si>
  <si>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</si>
  <si>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</si>
  <si>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</si>
  <si>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</si>
  <si>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</si>
  <si>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</si>
  <si>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</si>
  <si>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</si>
  <si>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</si>
  <si>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</si>
  <si>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</si>
  <si>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</si>
  <si>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</si>
  <si>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</si>
  <si>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</si>
  <si>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</si>
  <si>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</si>
  <si>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</si>
  <si>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</si>
  <si>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</si>
  <si>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</si>
  <si>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</si>
  <si>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</si>
  <si>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</si>
  <si>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</si>
  <si>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</si>
  <si>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</si>
  <si>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</si>
  <si>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</si>
  <si>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</si>
  <si>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</si>
  <si>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</si>
  <si>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</si>
  <si>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</si>
  <si>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</si>
  <si>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</si>
  <si>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</si>
  <si>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</si>
  <si>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</si>
  <si>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</si>
  <si>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31120M35F010100 JEFATURA ADMINISTRACION</t>
  </si>
  <si>
    <t>31120M35F010200 JEFATURA DEPORTE Y RECRE</t>
  </si>
  <si>
    <t>Comisión Municipal del Deporte  de Santa Cruz de Juventino Rosas, Gto.
Estado Analítico del Ejercicio del Presupuesto de Egresos
Clasificación por Objeto del Gasto (Capítulo y Concepto)
Del 1 de Enero al 31 de Diciembre de 2023</t>
  </si>
  <si>
    <t>Comisión Municipal del Deporte y de Santa Cruz de Juventino Rosas, Gto.
Estado Analítico del Ejercicio del Presupuesto de Egresos
Clasificación Económica (por Tipo de Gasto)
Del 1 de Enero al 31 de Diciembre de 2023</t>
  </si>
  <si>
    <t>Comisión Municipal del Deporte  de Santa Cruz de Juventino Rosas, Gto.
Estado Analítico del Ejercicio del Presupuesto de Egresos
Clasificación Administrativa
Del 1 de Enero al 31 de Diciembre de 2023</t>
  </si>
  <si>
    <t>Comisión Municipal del Deporte  de Santa Cruz de Juventino Rosas, Gto.
Estado Analítico del Ejercicio del Presupuesto de Egresos
Clasificación Administrativa (Poderes)
Del 1 de Enero al 31 de Diciembre de 2023</t>
  </si>
  <si>
    <t>Comisión Municipal del Deporte  de Santa Cruz de Juventino Rosas, Gto.
Estado Analítico del Ejercicio del Presupuesto de Egresos
Clasificación Administrativa (Sector Paraestatal)
Del 1 de Enero al 31 de Diciembre de 2023</t>
  </si>
  <si>
    <t>Coordinación de la Politica de Gobierno</t>
  </si>
  <si>
    <t>Comisión Municipal del Deporte  de Santa Cruz de Juventino Rosas, Gto.
Estado Analítico del Ejercicio del Presupuesto de Egresos
Clasificación Funcional (Finalidad y Función)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</si>
</sst>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2" xfId="0" applyNumberFormat="1" applyFont="1" applyBorder="1" applyProtection="1">
      <protection locked="0"/>
    </xf>
    <xf numFmtId="0" fontId="2" fillId="0" borderId="0" xfId="0" applyFont="1"/>
    <xf numFmtId="4" fontId="2" fillId="0" borderId="10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2" fillId="0" borderId="5" xfId="0" applyFont="1" applyBorder="1"/>
    <xf numFmtId="4" fontId="6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2" xfId="9" applyFont="1" applyBorder="1" applyAlignment="1">
      <alignment horizontal="left" vertical="center" indent="1"/>
    </xf>
    <xf numFmtId="0" fontId="2" fillId="0" borderId="3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wrapText="1" inden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wrapText="1"/>
    </xf>
    <xf numFmtId="4" fontId="2" fillId="0" borderId="10" xfId="0" applyNumberFormat="1" applyFont="1" applyBorder="1" applyProtection="1">
      <protection locked="0"/>
    </xf>
    <xf numFmtId="0" fontId="2" fillId="0" borderId="0" xfId="0" applyFont="1" applyAlignment="1">
      <alignment wrapText="1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opLeftCell="B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7" t="s">
        <v>135</v>
      </c>
      <c r="B1" s="37"/>
      <c r="C1" s="37"/>
      <c r="D1" s="37"/>
      <c r="E1" s="37"/>
      <c r="F1" s="37"/>
      <c r="G1" s="38"/>
    </row>
    <row r="2" spans="1:8" x14ac:dyDescent="0.2">
      <c r="A2" s="27"/>
      <c r="B2" s="39" t="s">
        <v>61</v>
      </c>
      <c r="C2" s="37"/>
      <c r="D2" s="37"/>
      <c r="E2" s="37"/>
      <c r="F2" s="38"/>
      <c r="G2" s="40" t="s">
        <v>60</v>
      </c>
    </row>
    <row r="3" spans="1:8" ht="24.95" customHeight="1" x14ac:dyDescent="0.2">
      <c r="A3" s="28" t="s">
        <v>55</v>
      </c>
      <c r="B3" s="2" t="s">
        <v>56</v>
      </c>
      <c r="C3" s="2" t="s">
        <v>121</v>
      </c>
      <c r="D3" s="2" t="s">
        <v>57</v>
      </c>
      <c r="E3" s="2" t="s">
        <v>58</v>
      </c>
      <c r="F3" s="2" t="s">
        <v>59</v>
      </c>
      <c r="G3" s="41"/>
    </row>
    <row r="4" spans="1:8" x14ac:dyDescent="0.2">
      <c r="A4" s="29"/>
      <c r="B4" s="3">
        <v>1</v>
      </c>
      <c r="C4" s="3">
        <v>2</v>
      </c>
      <c r="D4" s="3" t="s">
        <v>122</v>
      </c>
      <c r="E4" s="3">
        <v>4</v>
      </c>
      <c r="F4" s="3">
        <v>5</v>
      </c>
      <c r="G4" s="3" t="s">
        <v>123</v>
      </c>
    </row>
    <row r="5" spans="1:8" x14ac:dyDescent="0.2">
      <c r="A5" s="18" t="s">
        <v>62</v>
      </c>
      <c r="B5" s="13">
        <f>SUM(B6:B12)</f>
        <v>5766997.9899999993</v>
      </c>
      <c r="C5" s="13">
        <f>SUM(C6:C12)</f>
        <v>-584987.14</v>
      </c>
      <c r="D5" s="13">
        <f>B5+C5</f>
        <v>5182010.8499999996</v>
      </c>
      <c r="E5" s="13">
        <f>SUM(E6:E12)</f>
        <v>5174541.12</v>
      </c>
      <c r="F5" s="13">
        <f>SUM(F6:F12)</f>
        <v>5139678.9000000004</v>
      </c>
      <c r="G5" s="13">
        <f>D5-E5</f>
        <v>7469.7299999995157</v>
      </c>
    </row>
    <row r="6" spans="1:8" x14ac:dyDescent="0.2">
      <c r="A6" s="20" t="s">
        <v>66</v>
      </c>
      <c r="B6" s="5">
        <v>3060348</v>
      </c>
      <c r="C6" s="5">
        <v>-369441.5</v>
      </c>
      <c r="D6" s="5">
        <f t="shared" ref="D6:D69" si="0">B6+C6</f>
        <v>2690906.5</v>
      </c>
      <c r="E6" s="5">
        <v>2690906.5</v>
      </c>
      <c r="F6" s="5">
        <v>2690906.5</v>
      </c>
      <c r="G6" s="5">
        <f t="shared" ref="G6:G69" si="1">D6-E6</f>
        <v>0</v>
      </c>
      <c r="H6" s="9">
        <v>1100</v>
      </c>
    </row>
    <row r="7" spans="1:8" x14ac:dyDescent="0.2">
      <c r="A7" s="20" t="s">
        <v>67</v>
      </c>
      <c r="B7" s="5">
        <v>578052.24</v>
      </c>
      <c r="C7" s="5">
        <v>-102828.13</v>
      </c>
      <c r="D7" s="5">
        <f t="shared" si="0"/>
        <v>475224.11</v>
      </c>
      <c r="E7" s="5">
        <v>475224.11</v>
      </c>
      <c r="F7" s="5">
        <v>475224.11</v>
      </c>
      <c r="G7" s="5">
        <f t="shared" si="1"/>
        <v>0</v>
      </c>
      <c r="H7" s="9">
        <v>1200</v>
      </c>
    </row>
    <row r="8" spans="1:8" x14ac:dyDescent="0.2">
      <c r="A8" s="20" t="s">
        <v>68</v>
      </c>
      <c r="B8" s="5">
        <v>505916.82</v>
      </c>
      <c r="C8" s="5">
        <v>-8279.15</v>
      </c>
      <c r="D8" s="5">
        <f t="shared" si="0"/>
        <v>497637.67</v>
      </c>
      <c r="E8" s="5">
        <v>497637.67</v>
      </c>
      <c r="F8" s="5">
        <v>497637.67</v>
      </c>
      <c r="G8" s="5">
        <f t="shared" si="1"/>
        <v>0</v>
      </c>
      <c r="H8" s="9">
        <v>1300</v>
      </c>
    </row>
    <row r="9" spans="1:8" x14ac:dyDescent="0.2">
      <c r="A9" s="20" t="s">
        <v>33</v>
      </c>
      <c r="B9" s="5">
        <v>971255.49</v>
      </c>
      <c r="C9" s="5">
        <v>-56545.85</v>
      </c>
      <c r="D9" s="5">
        <f t="shared" si="0"/>
        <v>914709.64</v>
      </c>
      <c r="E9" s="5">
        <v>914709.64</v>
      </c>
      <c r="F9" s="5">
        <v>879847.42</v>
      </c>
      <c r="G9" s="5">
        <f t="shared" si="1"/>
        <v>0</v>
      </c>
      <c r="H9" s="9">
        <v>1400</v>
      </c>
    </row>
    <row r="10" spans="1:8" x14ac:dyDescent="0.2">
      <c r="A10" s="20" t="s">
        <v>69</v>
      </c>
      <c r="B10" s="5">
        <v>39355.839999999997</v>
      </c>
      <c r="C10" s="5">
        <v>27553.62</v>
      </c>
      <c r="D10" s="5">
        <f t="shared" si="0"/>
        <v>66909.459999999992</v>
      </c>
      <c r="E10" s="5">
        <v>65871</v>
      </c>
      <c r="F10" s="5">
        <v>65871</v>
      </c>
      <c r="G10" s="5">
        <f t="shared" si="1"/>
        <v>1038.4599999999919</v>
      </c>
      <c r="H10" s="9">
        <v>1500</v>
      </c>
    </row>
    <row r="11" spans="1:8" x14ac:dyDescent="0.2">
      <c r="A11" s="20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9">
        <v>1600</v>
      </c>
    </row>
    <row r="12" spans="1:8" x14ac:dyDescent="0.2">
      <c r="A12" s="20" t="s">
        <v>70</v>
      </c>
      <c r="B12" s="5">
        <v>612069.6</v>
      </c>
      <c r="C12" s="5">
        <v>-75446.13</v>
      </c>
      <c r="D12" s="5">
        <f t="shared" si="0"/>
        <v>536623.47</v>
      </c>
      <c r="E12" s="5">
        <v>530192.19999999995</v>
      </c>
      <c r="F12" s="5">
        <v>530192.19999999995</v>
      </c>
      <c r="G12" s="5">
        <f t="shared" si="1"/>
        <v>6431.2700000000186</v>
      </c>
      <c r="H12" s="9">
        <v>1700</v>
      </c>
    </row>
    <row r="13" spans="1:8" x14ac:dyDescent="0.2">
      <c r="A13" s="18" t="s">
        <v>127</v>
      </c>
      <c r="B13" s="14">
        <f>SUM(B14:B22)</f>
        <v>531349.31000000006</v>
      </c>
      <c r="C13" s="14">
        <f>SUM(C14:C22)</f>
        <v>545451.58000000007</v>
      </c>
      <c r="D13" s="14">
        <f t="shared" si="0"/>
        <v>1076800.8900000001</v>
      </c>
      <c r="E13" s="14">
        <f>SUM(E14:E22)</f>
        <v>1075576.71</v>
      </c>
      <c r="F13" s="14">
        <f>SUM(F14:F22)</f>
        <v>1075378.71</v>
      </c>
      <c r="G13" s="14">
        <f t="shared" si="1"/>
        <v>1224.1800000001676</v>
      </c>
      <c r="H13" s="19">
        <v>0</v>
      </c>
    </row>
    <row r="14" spans="1:8" x14ac:dyDescent="0.2">
      <c r="A14" s="20" t="s">
        <v>71</v>
      </c>
      <c r="B14" s="5">
        <v>160740.32999999999</v>
      </c>
      <c r="C14" s="5">
        <v>43556.86</v>
      </c>
      <c r="D14" s="5">
        <f t="shared" si="0"/>
        <v>204297.19</v>
      </c>
      <c r="E14" s="5">
        <v>204277.19</v>
      </c>
      <c r="F14" s="5">
        <v>204277.19</v>
      </c>
      <c r="G14" s="5">
        <f t="shared" si="1"/>
        <v>20</v>
      </c>
      <c r="H14" s="9">
        <v>2100</v>
      </c>
    </row>
    <row r="15" spans="1:8" x14ac:dyDescent="0.2">
      <c r="A15" s="20" t="s">
        <v>72</v>
      </c>
      <c r="B15" s="5">
        <v>37729.440000000002</v>
      </c>
      <c r="C15" s="5">
        <v>120398.35</v>
      </c>
      <c r="D15" s="5">
        <f t="shared" si="0"/>
        <v>158127.79</v>
      </c>
      <c r="E15" s="5">
        <v>157499.79</v>
      </c>
      <c r="F15" s="5">
        <v>157301.79</v>
      </c>
      <c r="G15" s="5">
        <f t="shared" si="1"/>
        <v>628</v>
      </c>
      <c r="H15" s="9">
        <v>2200</v>
      </c>
    </row>
    <row r="16" spans="1:8" x14ac:dyDescent="0.2">
      <c r="A16" s="20" t="s">
        <v>73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9">
        <v>2300</v>
      </c>
    </row>
    <row r="17" spans="1:8" x14ac:dyDescent="0.2">
      <c r="A17" s="20" t="s">
        <v>74</v>
      </c>
      <c r="B17" s="5">
        <v>0</v>
      </c>
      <c r="C17" s="5">
        <v>0</v>
      </c>
      <c r="D17" s="5">
        <f t="shared" si="0"/>
        <v>0</v>
      </c>
      <c r="E17" s="5">
        <v>0</v>
      </c>
      <c r="F17" s="5">
        <v>0</v>
      </c>
      <c r="G17" s="5">
        <f t="shared" si="1"/>
        <v>0</v>
      </c>
      <c r="H17" s="9">
        <v>2400</v>
      </c>
    </row>
    <row r="18" spans="1:8" x14ac:dyDescent="0.2">
      <c r="A18" s="20" t="s">
        <v>75</v>
      </c>
      <c r="B18" s="5">
        <v>0</v>
      </c>
      <c r="C18" s="5">
        <v>0</v>
      </c>
      <c r="D18" s="5">
        <f t="shared" si="0"/>
        <v>0</v>
      </c>
      <c r="E18" s="5">
        <v>0</v>
      </c>
      <c r="F18" s="5">
        <v>0</v>
      </c>
      <c r="G18" s="5">
        <f t="shared" si="1"/>
        <v>0</v>
      </c>
      <c r="H18" s="9">
        <v>2500</v>
      </c>
    </row>
    <row r="19" spans="1:8" x14ac:dyDescent="0.2">
      <c r="A19" s="20" t="s">
        <v>76</v>
      </c>
      <c r="B19" s="5">
        <v>145126.98000000001</v>
      </c>
      <c r="C19" s="5">
        <v>25094.05</v>
      </c>
      <c r="D19" s="5">
        <f t="shared" si="0"/>
        <v>170221.03</v>
      </c>
      <c r="E19" s="5">
        <v>169644.85</v>
      </c>
      <c r="F19" s="5">
        <v>169644.85</v>
      </c>
      <c r="G19" s="5">
        <f t="shared" si="1"/>
        <v>576.17999999999302</v>
      </c>
      <c r="H19" s="9">
        <v>2600</v>
      </c>
    </row>
    <row r="20" spans="1:8" x14ac:dyDescent="0.2">
      <c r="A20" s="20" t="s">
        <v>77</v>
      </c>
      <c r="B20" s="5">
        <v>187752.56</v>
      </c>
      <c r="C20" s="5">
        <v>356402.32</v>
      </c>
      <c r="D20" s="5">
        <f t="shared" si="0"/>
        <v>544154.88</v>
      </c>
      <c r="E20" s="5">
        <v>544154.88</v>
      </c>
      <c r="F20" s="5">
        <v>544154.88</v>
      </c>
      <c r="G20" s="5">
        <f t="shared" si="1"/>
        <v>0</v>
      </c>
      <c r="H20" s="9">
        <v>2700</v>
      </c>
    </row>
    <row r="21" spans="1:8" x14ac:dyDescent="0.2">
      <c r="A21" s="20" t="s">
        <v>78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9">
        <v>2800</v>
      </c>
    </row>
    <row r="22" spans="1:8" x14ac:dyDescent="0.2">
      <c r="A22" s="20" t="s">
        <v>79</v>
      </c>
      <c r="B22" s="5">
        <v>0</v>
      </c>
      <c r="C22" s="5">
        <v>0</v>
      </c>
      <c r="D22" s="5">
        <f t="shared" si="0"/>
        <v>0</v>
      </c>
      <c r="E22" s="5">
        <v>0</v>
      </c>
      <c r="F22" s="5">
        <v>0</v>
      </c>
      <c r="G22" s="5">
        <f t="shared" si="1"/>
        <v>0</v>
      </c>
      <c r="H22" s="9">
        <v>2900</v>
      </c>
    </row>
    <row r="23" spans="1:8" x14ac:dyDescent="0.2">
      <c r="A23" s="18" t="s">
        <v>63</v>
      </c>
      <c r="B23" s="14">
        <f>SUM(B24:B32)</f>
        <v>831082.70000000007</v>
      </c>
      <c r="C23" s="14">
        <f>SUM(C24:C32)</f>
        <v>1762817.64</v>
      </c>
      <c r="D23" s="14">
        <f t="shared" si="0"/>
        <v>2593900.34</v>
      </c>
      <c r="E23" s="14">
        <f>SUM(E24:E32)</f>
        <v>2582914.94</v>
      </c>
      <c r="F23" s="14">
        <f>SUM(F24:F32)</f>
        <v>1971052.89</v>
      </c>
      <c r="G23" s="14">
        <f t="shared" si="1"/>
        <v>10985.399999999907</v>
      </c>
      <c r="H23" s="19">
        <v>0</v>
      </c>
    </row>
    <row r="24" spans="1:8" x14ac:dyDescent="0.2">
      <c r="A24" s="20" t="s">
        <v>80</v>
      </c>
      <c r="B24" s="5">
        <v>186496.98</v>
      </c>
      <c r="C24" s="5">
        <v>61797.37</v>
      </c>
      <c r="D24" s="5">
        <f t="shared" si="0"/>
        <v>248294.35</v>
      </c>
      <c r="E24" s="5">
        <v>248294.35</v>
      </c>
      <c r="F24" s="5">
        <v>248294.35</v>
      </c>
      <c r="G24" s="5">
        <f t="shared" si="1"/>
        <v>0</v>
      </c>
      <c r="H24" s="9">
        <v>3100</v>
      </c>
    </row>
    <row r="25" spans="1:8" x14ac:dyDescent="0.2">
      <c r="A25" s="20" t="s">
        <v>81</v>
      </c>
      <c r="B25" s="5">
        <v>29000</v>
      </c>
      <c r="C25" s="5">
        <v>28164.799999999999</v>
      </c>
      <c r="D25" s="5">
        <f t="shared" si="0"/>
        <v>57164.800000000003</v>
      </c>
      <c r="E25" s="5">
        <v>57164.800000000003</v>
      </c>
      <c r="F25" s="5">
        <v>57164.800000000003</v>
      </c>
      <c r="G25" s="5">
        <f t="shared" si="1"/>
        <v>0</v>
      </c>
      <c r="H25" s="9">
        <v>3200</v>
      </c>
    </row>
    <row r="26" spans="1:8" x14ac:dyDescent="0.2">
      <c r="A26" s="20" t="s">
        <v>82</v>
      </c>
      <c r="B26" s="5">
        <v>2000</v>
      </c>
      <c r="C26" s="5">
        <v>-2000</v>
      </c>
      <c r="D26" s="5">
        <f t="shared" si="0"/>
        <v>0</v>
      </c>
      <c r="E26" s="5">
        <v>0</v>
      </c>
      <c r="F26" s="5">
        <v>0</v>
      </c>
      <c r="G26" s="5">
        <f t="shared" si="1"/>
        <v>0</v>
      </c>
      <c r="H26" s="9">
        <v>3300</v>
      </c>
    </row>
    <row r="27" spans="1:8" x14ac:dyDescent="0.2">
      <c r="A27" s="20" t="s">
        <v>83</v>
      </c>
      <c r="B27" s="5">
        <v>33538.79</v>
      </c>
      <c r="C27" s="5">
        <v>-591.11</v>
      </c>
      <c r="D27" s="5">
        <f t="shared" si="0"/>
        <v>32947.68</v>
      </c>
      <c r="E27" s="5">
        <v>32947.68</v>
      </c>
      <c r="F27" s="5">
        <v>32947.68</v>
      </c>
      <c r="G27" s="5">
        <f t="shared" si="1"/>
        <v>0</v>
      </c>
      <c r="H27" s="9">
        <v>3400</v>
      </c>
    </row>
    <row r="28" spans="1:8" x14ac:dyDescent="0.2">
      <c r="A28" s="20" t="s">
        <v>84</v>
      </c>
      <c r="B28" s="5">
        <v>440177.63</v>
      </c>
      <c r="C28" s="5">
        <v>1500682.47</v>
      </c>
      <c r="D28" s="5">
        <f t="shared" si="0"/>
        <v>1940860.1</v>
      </c>
      <c r="E28" s="5">
        <v>1929875.3</v>
      </c>
      <c r="F28" s="5">
        <v>1323013.25</v>
      </c>
      <c r="G28" s="5">
        <f t="shared" si="1"/>
        <v>10984.800000000047</v>
      </c>
      <c r="H28" s="9">
        <v>3500</v>
      </c>
    </row>
    <row r="29" spans="1:8" x14ac:dyDescent="0.2">
      <c r="A29" s="20" t="s">
        <v>85</v>
      </c>
      <c r="B29" s="5">
        <v>0</v>
      </c>
      <c r="C29" s="5">
        <v>0</v>
      </c>
      <c r="D29" s="5">
        <f t="shared" si="0"/>
        <v>0</v>
      </c>
      <c r="E29" s="5">
        <v>0</v>
      </c>
      <c r="F29" s="5">
        <v>0</v>
      </c>
      <c r="G29" s="5">
        <f t="shared" si="1"/>
        <v>0</v>
      </c>
      <c r="H29" s="9">
        <v>3600</v>
      </c>
    </row>
    <row r="30" spans="1:8" x14ac:dyDescent="0.2">
      <c r="A30" s="20" t="s">
        <v>86</v>
      </c>
      <c r="B30" s="5">
        <v>4000</v>
      </c>
      <c r="C30" s="5">
        <v>-4000</v>
      </c>
      <c r="D30" s="5">
        <f t="shared" si="0"/>
        <v>0</v>
      </c>
      <c r="E30" s="5">
        <v>0</v>
      </c>
      <c r="F30" s="5">
        <v>0</v>
      </c>
      <c r="G30" s="5">
        <f t="shared" si="1"/>
        <v>0</v>
      </c>
      <c r="H30" s="9">
        <v>3700</v>
      </c>
    </row>
    <row r="31" spans="1:8" x14ac:dyDescent="0.2">
      <c r="A31" s="20" t="s">
        <v>87</v>
      </c>
      <c r="B31" s="5">
        <v>14000</v>
      </c>
      <c r="C31" s="5">
        <v>180555.46</v>
      </c>
      <c r="D31" s="5">
        <f t="shared" si="0"/>
        <v>194555.46</v>
      </c>
      <c r="E31" s="5">
        <v>194554.86</v>
      </c>
      <c r="F31" s="5">
        <v>189554.86</v>
      </c>
      <c r="G31" s="5">
        <f t="shared" si="1"/>
        <v>0.60000000000582077</v>
      </c>
      <c r="H31" s="9">
        <v>3800</v>
      </c>
    </row>
    <row r="32" spans="1:8" x14ac:dyDescent="0.2">
      <c r="A32" s="20" t="s">
        <v>18</v>
      </c>
      <c r="B32" s="5">
        <v>121869.3</v>
      </c>
      <c r="C32" s="5">
        <v>-1791.35</v>
      </c>
      <c r="D32" s="5">
        <f t="shared" si="0"/>
        <v>120077.95</v>
      </c>
      <c r="E32" s="5">
        <v>120077.95</v>
      </c>
      <c r="F32" s="5">
        <v>120077.95</v>
      </c>
      <c r="G32" s="5">
        <f t="shared" si="1"/>
        <v>0</v>
      </c>
      <c r="H32" s="9">
        <v>3900</v>
      </c>
    </row>
    <row r="33" spans="1:8" x14ac:dyDescent="0.2">
      <c r="A33" s="18" t="s">
        <v>128</v>
      </c>
      <c r="B33" s="14">
        <f>SUM(B34:B42)</f>
        <v>16000</v>
      </c>
      <c r="C33" s="14">
        <f>SUM(C34:C42)</f>
        <v>38157.1</v>
      </c>
      <c r="D33" s="14">
        <f t="shared" si="0"/>
        <v>54157.1</v>
      </c>
      <c r="E33" s="14">
        <f>SUM(E34:E42)</f>
        <v>54157.1</v>
      </c>
      <c r="F33" s="14">
        <f>SUM(F34:F42)</f>
        <v>54157.1</v>
      </c>
      <c r="G33" s="14">
        <f t="shared" si="1"/>
        <v>0</v>
      </c>
      <c r="H33" s="19">
        <v>0</v>
      </c>
    </row>
    <row r="34" spans="1:8" x14ac:dyDescent="0.2">
      <c r="A34" s="20" t="s">
        <v>88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9">
        <v>4100</v>
      </c>
    </row>
    <row r="35" spans="1:8" x14ac:dyDescent="0.2">
      <c r="A35" s="20" t="s">
        <v>89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9">
        <v>4200</v>
      </c>
    </row>
    <row r="36" spans="1:8" x14ac:dyDescent="0.2">
      <c r="A36" s="20" t="s">
        <v>90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9">
        <v>4300</v>
      </c>
    </row>
    <row r="37" spans="1:8" x14ac:dyDescent="0.2">
      <c r="A37" s="20" t="s">
        <v>91</v>
      </c>
      <c r="B37" s="5">
        <v>16000</v>
      </c>
      <c r="C37" s="5">
        <v>38157.1</v>
      </c>
      <c r="D37" s="5">
        <f t="shared" si="0"/>
        <v>54157.1</v>
      </c>
      <c r="E37" s="5">
        <v>54157.1</v>
      </c>
      <c r="F37" s="5">
        <v>54157.1</v>
      </c>
      <c r="G37" s="5">
        <f t="shared" si="1"/>
        <v>0</v>
      </c>
      <c r="H37" s="9">
        <v>4400</v>
      </c>
    </row>
    <row r="38" spans="1:8" x14ac:dyDescent="0.2">
      <c r="A38" s="20" t="s">
        <v>39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9">
        <v>4500</v>
      </c>
    </row>
    <row r="39" spans="1:8" x14ac:dyDescent="0.2">
      <c r="A39" s="20" t="s">
        <v>92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9">
        <v>4600</v>
      </c>
    </row>
    <row r="40" spans="1:8" x14ac:dyDescent="0.2">
      <c r="A40" s="20" t="s">
        <v>93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9">
        <v>4700</v>
      </c>
    </row>
    <row r="41" spans="1:8" x14ac:dyDescent="0.2">
      <c r="A41" s="20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9">
        <v>4800</v>
      </c>
    </row>
    <row r="42" spans="1:8" x14ac:dyDescent="0.2">
      <c r="A42" s="20" t="s">
        <v>94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9">
        <v>4900</v>
      </c>
    </row>
    <row r="43" spans="1:8" x14ac:dyDescent="0.2">
      <c r="A43" s="18" t="s">
        <v>129</v>
      </c>
      <c r="B43" s="14">
        <f>SUM(B44:B52)</f>
        <v>96000</v>
      </c>
      <c r="C43" s="14">
        <f>SUM(C44:C52)</f>
        <v>126767.18</v>
      </c>
      <c r="D43" s="14">
        <f t="shared" si="0"/>
        <v>222767.18</v>
      </c>
      <c r="E43" s="14">
        <f>SUM(E44:E52)</f>
        <v>222767.18</v>
      </c>
      <c r="F43" s="14">
        <f>SUM(F44:F52)</f>
        <v>222767.18</v>
      </c>
      <c r="G43" s="14">
        <f t="shared" si="1"/>
        <v>0</v>
      </c>
      <c r="H43" s="19">
        <v>0</v>
      </c>
    </row>
    <row r="44" spans="1:8" x14ac:dyDescent="0.2">
      <c r="A44" s="4" t="s">
        <v>95</v>
      </c>
      <c r="B44" s="5">
        <v>1000</v>
      </c>
      <c r="C44" s="5">
        <v>50747.18</v>
      </c>
      <c r="D44" s="5">
        <f t="shared" si="0"/>
        <v>51747.18</v>
      </c>
      <c r="E44" s="5">
        <v>51747.18</v>
      </c>
      <c r="F44" s="5">
        <v>51747.18</v>
      </c>
      <c r="G44" s="5">
        <f t="shared" si="1"/>
        <v>0</v>
      </c>
      <c r="H44" s="9">
        <v>5100</v>
      </c>
    </row>
    <row r="45" spans="1:8" x14ac:dyDescent="0.2">
      <c r="A45" s="20" t="s">
        <v>96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9">
        <v>5200</v>
      </c>
    </row>
    <row r="46" spans="1:8" x14ac:dyDescent="0.2">
      <c r="A46" s="20" t="s">
        <v>97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9">
        <v>5300</v>
      </c>
    </row>
    <row r="47" spans="1:8" x14ac:dyDescent="0.2">
      <c r="A47" s="20" t="s">
        <v>98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9">
        <v>5400</v>
      </c>
    </row>
    <row r="48" spans="1:8" x14ac:dyDescent="0.2">
      <c r="A48" s="20" t="s">
        <v>99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9">
        <v>5500</v>
      </c>
    </row>
    <row r="49" spans="1:8" x14ac:dyDescent="0.2">
      <c r="A49" s="20" t="s">
        <v>100</v>
      </c>
      <c r="B49" s="5">
        <v>95000</v>
      </c>
      <c r="C49" s="5">
        <v>76020</v>
      </c>
      <c r="D49" s="5">
        <f t="shared" si="0"/>
        <v>171020</v>
      </c>
      <c r="E49" s="5">
        <v>171020</v>
      </c>
      <c r="F49" s="5">
        <v>171020</v>
      </c>
      <c r="G49" s="5">
        <f t="shared" si="1"/>
        <v>0</v>
      </c>
      <c r="H49" s="9">
        <v>5600</v>
      </c>
    </row>
    <row r="50" spans="1:8" x14ac:dyDescent="0.2">
      <c r="A50" s="20" t="s">
        <v>101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9">
        <v>5700</v>
      </c>
    </row>
    <row r="51" spans="1:8" x14ac:dyDescent="0.2">
      <c r="A51" s="20" t="s">
        <v>102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9">
        <v>5800</v>
      </c>
    </row>
    <row r="52" spans="1:8" x14ac:dyDescent="0.2">
      <c r="A52" s="20" t="s">
        <v>103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9">
        <v>5900</v>
      </c>
    </row>
    <row r="53" spans="1:8" x14ac:dyDescent="0.2">
      <c r="A53" s="18" t="s">
        <v>64</v>
      </c>
      <c r="B53" s="14">
        <f>SUM(B54:B56)</f>
        <v>0</v>
      </c>
      <c r="C53" s="14">
        <f>SUM(C54:C56)</f>
        <v>0</v>
      </c>
      <c r="D53" s="14">
        <f t="shared" si="0"/>
        <v>0</v>
      </c>
      <c r="E53" s="14">
        <f>SUM(E54:E56)</f>
        <v>0</v>
      </c>
      <c r="F53" s="14">
        <f>SUM(F54:F56)</f>
        <v>0</v>
      </c>
      <c r="G53" s="14">
        <f t="shared" si="1"/>
        <v>0</v>
      </c>
      <c r="H53" s="19">
        <v>0</v>
      </c>
    </row>
    <row r="54" spans="1:8" x14ac:dyDescent="0.2">
      <c r="A54" s="20" t="s">
        <v>104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9">
        <v>6100</v>
      </c>
    </row>
    <row r="55" spans="1:8" x14ac:dyDescent="0.2">
      <c r="A55" s="20" t="s">
        <v>105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9">
        <v>6200</v>
      </c>
    </row>
    <row r="56" spans="1:8" x14ac:dyDescent="0.2">
      <c r="A56" s="20" t="s">
        <v>106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9">
        <v>6300</v>
      </c>
    </row>
    <row r="57" spans="1:8" x14ac:dyDescent="0.2">
      <c r="A57" s="18" t="s">
        <v>130</v>
      </c>
      <c r="B57" s="14">
        <f>SUM(B58:B64)</f>
        <v>0</v>
      </c>
      <c r="C57" s="14">
        <f>SUM(C58:C64)</f>
        <v>0</v>
      </c>
      <c r="D57" s="14">
        <f t="shared" si="0"/>
        <v>0</v>
      </c>
      <c r="E57" s="14">
        <f>SUM(E58:E64)</f>
        <v>0</v>
      </c>
      <c r="F57" s="14">
        <f>SUM(F58:F64)</f>
        <v>0</v>
      </c>
      <c r="G57" s="14">
        <f t="shared" si="1"/>
        <v>0</v>
      </c>
      <c r="H57" s="19">
        <v>0</v>
      </c>
    </row>
    <row r="58" spans="1:8" x14ac:dyDescent="0.2">
      <c r="A58" s="20" t="s">
        <v>107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9">
        <v>7100</v>
      </c>
    </row>
    <row r="59" spans="1:8" x14ac:dyDescent="0.2">
      <c r="A59" s="20" t="s">
        <v>108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9">
        <v>7200</v>
      </c>
    </row>
    <row r="60" spans="1:8" x14ac:dyDescent="0.2">
      <c r="A60" s="20" t="s">
        <v>109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9">
        <v>7300</v>
      </c>
    </row>
    <row r="61" spans="1:8" x14ac:dyDescent="0.2">
      <c r="A61" s="20" t="s">
        <v>110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9">
        <v>7400</v>
      </c>
    </row>
    <row r="62" spans="1:8" x14ac:dyDescent="0.2">
      <c r="A62" s="20" t="s">
        <v>111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9">
        <v>7500</v>
      </c>
    </row>
    <row r="63" spans="1:8" x14ac:dyDescent="0.2">
      <c r="A63" s="20" t="s">
        <v>112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9">
        <v>7600</v>
      </c>
    </row>
    <row r="64" spans="1:8" x14ac:dyDescent="0.2">
      <c r="A64" s="20" t="s">
        <v>113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9">
        <v>7900</v>
      </c>
    </row>
    <row r="65" spans="1:8" x14ac:dyDescent="0.2">
      <c r="A65" s="18" t="s">
        <v>131</v>
      </c>
      <c r="B65" s="14">
        <f>SUM(B66:B68)</f>
        <v>0</v>
      </c>
      <c r="C65" s="14">
        <f>SUM(C66:C68)</f>
        <v>0</v>
      </c>
      <c r="D65" s="14">
        <f t="shared" si="0"/>
        <v>0</v>
      </c>
      <c r="E65" s="14">
        <f>SUM(E66:E68)</f>
        <v>0</v>
      </c>
      <c r="F65" s="14">
        <f>SUM(F66:F68)</f>
        <v>0</v>
      </c>
      <c r="G65" s="14">
        <f t="shared" si="1"/>
        <v>0</v>
      </c>
      <c r="H65" s="19">
        <v>0</v>
      </c>
    </row>
    <row r="66" spans="1:8" x14ac:dyDescent="0.2">
      <c r="A66" s="20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9">
        <v>8100</v>
      </c>
    </row>
    <row r="67" spans="1:8" x14ac:dyDescent="0.2">
      <c r="A67" s="20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9">
        <v>8300</v>
      </c>
    </row>
    <row r="68" spans="1:8" x14ac:dyDescent="0.2">
      <c r="A68" s="20" t="s">
        <v>38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9">
        <v>8500</v>
      </c>
    </row>
    <row r="69" spans="1:8" x14ac:dyDescent="0.2">
      <c r="A69" s="18" t="s">
        <v>65</v>
      </c>
      <c r="B69" s="14">
        <f>SUM(B70:B76)</f>
        <v>0</v>
      </c>
      <c r="C69" s="14">
        <f>SUM(C70:C76)</f>
        <v>0</v>
      </c>
      <c r="D69" s="14">
        <f t="shared" si="0"/>
        <v>0</v>
      </c>
      <c r="E69" s="14">
        <f>SUM(E70:E76)</f>
        <v>0</v>
      </c>
      <c r="F69" s="14">
        <f>SUM(F70:F76)</f>
        <v>0</v>
      </c>
      <c r="G69" s="14">
        <f t="shared" si="1"/>
        <v>0</v>
      </c>
      <c r="H69" s="19">
        <v>0</v>
      </c>
    </row>
    <row r="70" spans="1:8" x14ac:dyDescent="0.2">
      <c r="A70" s="20" t="s">
        <v>114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9">
        <v>9100</v>
      </c>
    </row>
    <row r="71" spans="1:8" x14ac:dyDescent="0.2">
      <c r="A71" s="20" t="s">
        <v>115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9">
        <v>9200</v>
      </c>
    </row>
    <row r="72" spans="1:8" x14ac:dyDescent="0.2">
      <c r="A72" s="20" t="s">
        <v>116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9">
        <v>9300</v>
      </c>
    </row>
    <row r="73" spans="1:8" x14ac:dyDescent="0.2">
      <c r="A73" s="20" t="s">
        <v>117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9">
        <v>9400</v>
      </c>
    </row>
    <row r="74" spans="1:8" x14ac:dyDescent="0.2">
      <c r="A74" s="20" t="s">
        <v>118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9">
        <v>9500</v>
      </c>
    </row>
    <row r="75" spans="1:8" x14ac:dyDescent="0.2">
      <c r="A75" s="20" t="s">
        <v>119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9">
        <v>9600</v>
      </c>
    </row>
    <row r="76" spans="1:8" x14ac:dyDescent="0.2">
      <c r="A76" s="21" t="s">
        <v>120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9">
        <v>9900</v>
      </c>
    </row>
    <row r="77" spans="1:8" x14ac:dyDescent="0.2">
      <c r="A77" s="10" t="s">
        <v>54</v>
      </c>
      <c r="B77" s="16">
        <f t="shared" ref="B77:G77" si="4">SUM(B5+B13+B23+B33+B43+B53+B57+B65+B69)</f>
        <v>7241429.9999999991</v>
      </c>
      <c r="C77" s="16">
        <f t="shared" si="4"/>
        <v>1888206.36</v>
      </c>
      <c r="D77" s="16">
        <f t="shared" si="4"/>
        <v>9129636.3599999994</v>
      </c>
      <c r="E77" s="16">
        <f t="shared" si="4"/>
        <v>9109957.0499999989</v>
      </c>
      <c r="F77" s="16">
        <f t="shared" si="4"/>
        <v>8463034.7799999993</v>
      </c>
      <c r="G77" s="16">
        <f t="shared" si="4"/>
        <v>19679.30999999959</v>
      </c>
    </row>
    <row r="79" spans="1:8" x14ac:dyDescent="0.2">
      <c r="A79" s="1" t="s">
        <v>124</v>
      </c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topLeftCell="B1" zoomScaleNormal="100" workbookViewId="0">
      <selection sqref="A1:G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39" t="s">
        <v>136</v>
      </c>
      <c r="B1" s="37"/>
      <c r="C1" s="37"/>
      <c r="D1" s="37"/>
      <c r="E1" s="37"/>
      <c r="F1" s="37"/>
      <c r="G1" s="38"/>
    </row>
    <row r="2" spans="1:7" x14ac:dyDescent="0.2">
      <c r="A2" s="27"/>
      <c r="B2" s="39" t="s">
        <v>61</v>
      </c>
      <c r="C2" s="37"/>
      <c r="D2" s="37"/>
      <c r="E2" s="37"/>
      <c r="F2" s="38"/>
      <c r="G2" s="40" t="s">
        <v>60</v>
      </c>
    </row>
    <row r="3" spans="1:7" ht="24.95" customHeight="1" x14ac:dyDescent="0.2">
      <c r="A3" s="28" t="s">
        <v>55</v>
      </c>
      <c r="B3" s="2" t="s">
        <v>56</v>
      </c>
      <c r="C3" s="2" t="s">
        <v>121</v>
      </c>
      <c r="D3" s="2" t="s">
        <v>57</v>
      </c>
      <c r="E3" s="2" t="s">
        <v>58</v>
      </c>
      <c r="F3" s="2" t="s">
        <v>59</v>
      </c>
      <c r="G3" s="41"/>
    </row>
    <row r="4" spans="1:7" x14ac:dyDescent="0.2">
      <c r="A4" s="29"/>
      <c r="B4" s="3">
        <v>1</v>
      </c>
      <c r="C4" s="3">
        <v>2</v>
      </c>
      <c r="D4" s="3" t="s">
        <v>122</v>
      </c>
      <c r="E4" s="3">
        <v>4</v>
      </c>
      <c r="F4" s="3">
        <v>5</v>
      </c>
      <c r="G4" s="3" t="s">
        <v>123</v>
      </c>
    </row>
    <row r="5" spans="1:7" x14ac:dyDescent="0.2">
      <c r="A5" s="6" t="s">
        <v>0</v>
      </c>
      <c r="B5" s="5">
        <v>7145430</v>
      </c>
      <c r="C5" s="5">
        <v>1761439.18</v>
      </c>
      <c r="D5" s="5">
        <f>B5+C5</f>
        <v>8906869.1799999997</v>
      </c>
      <c r="E5" s="5">
        <v>8887189.8699999992</v>
      </c>
      <c r="F5" s="5">
        <v>8240267.5999999996</v>
      </c>
      <c r="G5" s="5">
        <f>D5-E5</f>
        <v>19679.310000000522</v>
      </c>
    </row>
    <row r="6" spans="1:7" x14ac:dyDescent="0.2">
      <c r="A6" s="6" t="s">
        <v>1</v>
      </c>
      <c r="B6" s="5">
        <v>96000</v>
      </c>
      <c r="C6" s="5">
        <v>126767.18</v>
      </c>
      <c r="D6" s="5">
        <f>B6+C6</f>
        <v>222767.18</v>
      </c>
      <c r="E6" s="5">
        <v>222767.18</v>
      </c>
      <c r="F6" s="5">
        <v>222767.18</v>
      </c>
      <c r="G6" s="5">
        <f>D6-E6</f>
        <v>0</v>
      </c>
    </row>
    <row r="7" spans="1:7" x14ac:dyDescent="0.2">
      <c r="A7" s="6" t="s">
        <v>2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6" t="s">
        <v>39</v>
      </c>
      <c r="B8" s="5">
        <v>0</v>
      </c>
      <c r="C8" s="5">
        <v>0</v>
      </c>
      <c r="D8" s="5">
        <f>B8+C8</f>
        <v>0</v>
      </c>
      <c r="E8" s="5">
        <v>0</v>
      </c>
      <c r="F8" s="5">
        <v>0</v>
      </c>
      <c r="G8" s="5">
        <f>D8-E8</f>
        <v>0</v>
      </c>
    </row>
    <row r="9" spans="1:7" x14ac:dyDescent="0.2">
      <c r="A9" s="12" t="s">
        <v>36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x14ac:dyDescent="0.2">
      <c r="A10" s="10" t="s">
        <v>54</v>
      </c>
      <c r="B10" s="16">
        <f t="shared" ref="B10:G10" si="0">SUM(B5+B6+B7+B8+B9)</f>
        <v>7241430</v>
      </c>
      <c r="C10" s="16">
        <f t="shared" si="0"/>
        <v>1888206.3599999999</v>
      </c>
      <c r="D10" s="16">
        <f t="shared" si="0"/>
        <v>9129636.3599999994</v>
      </c>
      <c r="E10" s="16">
        <f t="shared" si="0"/>
        <v>9109957.0499999989</v>
      </c>
      <c r="F10" s="16">
        <f t="shared" si="0"/>
        <v>8463034.7799999993</v>
      </c>
      <c r="G10" s="16">
        <f t="shared" si="0"/>
        <v>19679.310000000522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1"/>
  <sheetViews>
    <sheetView showGridLines="0" tabSelected="1" topLeftCell="B1" workbookViewId="0">
      <selection sqref="A1:G1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9" t="s">
        <v>137</v>
      </c>
      <c r="B1" s="37"/>
      <c r="C1" s="37"/>
      <c r="D1" s="37"/>
      <c r="E1" s="37"/>
      <c r="F1" s="37"/>
      <c r="G1" s="38"/>
    </row>
    <row r="2" spans="1:7" x14ac:dyDescent="0.2">
      <c r="A2" s="42" t="s">
        <v>55</v>
      </c>
      <c r="B2" s="39" t="s">
        <v>61</v>
      </c>
      <c r="C2" s="37"/>
      <c r="D2" s="37"/>
      <c r="E2" s="37"/>
      <c r="F2" s="38"/>
      <c r="G2" s="40" t="s">
        <v>60</v>
      </c>
    </row>
    <row r="3" spans="1:7" ht="24.95" customHeight="1" x14ac:dyDescent="0.2">
      <c r="A3" s="43"/>
      <c r="B3" s="2" t="s">
        <v>56</v>
      </c>
      <c r="C3" s="2" t="s">
        <v>121</v>
      </c>
      <c r="D3" s="2" t="s">
        <v>57</v>
      </c>
      <c r="E3" s="2" t="s">
        <v>58</v>
      </c>
      <c r="F3" s="2" t="s">
        <v>59</v>
      </c>
      <c r="G3" s="41"/>
    </row>
    <row r="4" spans="1:7" x14ac:dyDescent="0.2">
      <c r="A4" s="44"/>
      <c r="B4" s="3">
        <v>1</v>
      </c>
      <c r="C4" s="3">
        <v>2</v>
      </c>
      <c r="D4" s="3" t="s">
        <v>122</v>
      </c>
      <c r="E4" s="3">
        <v>4</v>
      </c>
      <c r="F4" s="3">
        <v>5</v>
      </c>
      <c r="G4" s="3" t="s">
        <v>123</v>
      </c>
    </row>
    <row r="5" spans="1:7" x14ac:dyDescent="0.2">
      <c r="A5" s="22"/>
      <c r="B5" s="7"/>
      <c r="C5" s="7"/>
      <c r="D5" s="7"/>
      <c r="E5" s="7"/>
      <c r="F5" s="7"/>
      <c r="G5" s="7"/>
    </row>
    <row r="6" spans="1:7" x14ac:dyDescent="0.2">
      <c r="A6" s="23" t="s">
        <v>133</v>
      </c>
      <c r="B6" s="5">
        <v>6898781.8300000001</v>
      </c>
      <c r="C6" s="5">
        <v>936175.81</v>
      </c>
      <c r="D6" s="5">
        <f>B6+C6</f>
        <v>7834957.6400000006</v>
      </c>
      <c r="E6" s="5">
        <v>7818647.1299999999</v>
      </c>
      <c r="F6" s="5">
        <v>7171922.8600000003</v>
      </c>
      <c r="G6" s="5">
        <f>D6-E6</f>
        <v>16310.510000000708</v>
      </c>
    </row>
    <row r="7" spans="1:7" x14ac:dyDescent="0.2">
      <c r="A7" s="23" t="s">
        <v>134</v>
      </c>
      <c r="B7" s="5">
        <v>342648.17</v>
      </c>
      <c r="C7" s="5">
        <v>952030.55</v>
      </c>
      <c r="D7" s="5">
        <f t="shared" ref="D7:D12" si="0">B7+C7</f>
        <v>1294678.72</v>
      </c>
      <c r="E7" s="5">
        <v>1291309.92</v>
      </c>
      <c r="F7" s="5">
        <v>1291111.92</v>
      </c>
      <c r="G7" s="5">
        <f t="shared" ref="G7:G12" si="1">D7-E7</f>
        <v>3368.8000000000466</v>
      </c>
    </row>
    <row r="8" spans="1:7" x14ac:dyDescent="0.2">
      <c r="A8" s="23" t="s">
        <v>50</v>
      </c>
      <c r="B8" s="5">
        <v>0</v>
      </c>
      <c r="C8" s="5">
        <v>0</v>
      </c>
      <c r="D8" s="5">
        <f t="shared" si="0"/>
        <v>0</v>
      </c>
      <c r="E8" s="5">
        <v>0</v>
      </c>
      <c r="F8" s="5">
        <v>0</v>
      </c>
      <c r="G8" s="5">
        <f t="shared" si="1"/>
        <v>0</v>
      </c>
    </row>
    <row r="9" spans="1:7" x14ac:dyDescent="0.2">
      <c r="A9" s="23" t="s">
        <v>51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</row>
    <row r="10" spans="1:7" x14ac:dyDescent="0.2">
      <c r="A10" s="23" t="s">
        <v>126</v>
      </c>
      <c r="B10" s="5">
        <v>0</v>
      </c>
      <c r="C10" s="5">
        <v>0</v>
      </c>
      <c r="D10" s="5">
        <f t="shared" si="0"/>
        <v>0</v>
      </c>
      <c r="E10" s="5">
        <v>0</v>
      </c>
      <c r="F10" s="5">
        <v>0</v>
      </c>
      <c r="G10" s="5">
        <f t="shared" si="1"/>
        <v>0</v>
      </c>
    </row>
    <row r="11" spans="1:7" x14ac:dyDescent="0.2">
      <c r="A11" s="23" t="s">
        <v>52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</row>
    <row r="12" spans="1:7" x14ac:dyDescent="0.2">
      <c r="A12" s="23" t="s">
        <v>53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</row>
    <row r="13" spans="1:7" x14ac:dyDescent="0.2">
      <c r="A13" s="23"/>
      <c r="B13" s="5"/>
      <c r="C13" s="5"/>
      <c r="D13" s="5"/>
      <c r="E13" s="5"/>
      <c r="F13" s="5"/>
      <c r="G13" s="5"/>
    </row>
    <row r="14" spans="1:7" x14ac:dyDescent="0.2">
      <c r="A14" s="11" t="s">
        <v>54</v>
      </c>
      <c r="B14" s="17">
        <f t="shared" ref="B14:G14" si="2">SUM(B6:B13)</f>
        <v>7241430</v>
      </c>
      <c r="C14" s="17">
        <f t="shared" si="2"/>
        <v>1888206.36</v>
      </c>
      <c r="D14" s="17">
        <f t="shared" si="2"/>
        <v>9129636.3600000013</v>
      </c>
      <c r="E14" s="17">
        <f t="shared" si="2"/>
        <v>9109957.0500000007</v>
      </c>
      <c r="F14" s="17">
        <f t="shared" si="2"/>
        <v>8463034.7800000012</v>
      </c>
      <c r="G14" s="17">
        <f t="shared" si="2"/>
        <v>19679.310000000754</v>
      </c>
    </row>
    <row r="17" spans="1:7" ht="45" customHeight="1" x14ac:dyDescent="0.2">
      <c r="A17" s="39" t="s">
        <v>138</v>
      </c>
      <c r="B17" s="37"/>
      <c r="C17" s="37"/>
      <c r="D17" s="37"/>
      <c r="E17" s="37"/>
      <c r="F17" s="37"/>
      <c r="G17" s="38"/>
    </row>
    <row r="18" spans="1:7" x14ac:dyDescent="0.2">
      <c r="A18" s="42" t="s">
        <v>55</v>
      </c>
      <c r="B18" s="39" t="s">
        <v>61</v>
      </c>
      <c r="C18" s="37"/>
      <c r="D18" s="37"/>
      <c r="E18" s="37"/>
      <c r="F18" s="38"/>
      <c r="G18" s="40" t="s">
        <v>60</v>
      </c>
    </row>
    <row r="19" spans="1:7" ht="22.5" x14ac:dyDescent="0.2">
      <c r="A19" s="43"/>
      <c r="B19" s="2" t="s">
        <v>56</v>
      </c>
      <c r="C19" s="2" t="s">
        <v>121</v>
      </c>
      <c r="D19" s="2" t="s">
        <v>57</v>
      </c>
      <c r="E19" s="2" t="s">
        <v>58</v>
      </c>
      <c r="F19" s="2" t="s">
        <v>59</v>
      </c>
      <c r="G19" s="41"/>
    </row>
    <row r="20" spans="1:7" x14ac:dyDescent="0.2">
      <c r="A20" s="44"/>
      <c r="B20" s="3">
        <v>1</v>
      </c>
      <c r="C20" s="3">
        <v>2</v>
      </c>
      <c r="D20" s="3" t="s">
        <v>122</v>
      </c>
      <c r="E20" s="3">
        <v>4</v>
      </c>
      <c r="F20" s="3">
        <v>5</v>
      </c>
      <c r="G20" s="3" t="s">
        <v>123</v>
      </c>
    </row>
    <row r="21" spans="1:7" x14ac:dyDescent="0.2">
      <c r="A21" s="24" t="s">
        <v>8</v>
      </c>
      <c r="B21" s="5">
        <v>0</v>
      </c>
      <c r="C21" s="5">
        <v>0</v>
      </c>
      <c r="D21" s="5">
        <f>B21+C21</f>
        <v>0</v>
      </c>
      <c r="E21" s="5">
        <v>0</v>
      </c>
      <c r="F21" s="5">
        <v>0</v>
      </c>
      <c r="G21" s="5">
        <f>D21-E21</f>
        <v>0</v>
      </c>
    </row>
    <row r="22" spans="1:7" x14ac:dyDescent="0.2">
      <c r="A22" s="24" t="s">
        <v>9</v>
      </c>
      <c r="B22" s="5">
        <v>0</v>
      </c>
      <c r="C22" s="5">
        <v>0</v>
      </c>
      <c r="D22" s="5">
        <f t="shared" ref="D22:D24" si="3">B22+C22</f>
        <v>0</v>
      </c>
      <c r="E22" s="5">
        <v>0</v>
      </c>
      <c r="F22" s="5">
        <v>0</v>
      </c>
      <c r="G22" s="5">
        <f t="shared" ref="G22:G24" si="4">D22-E22</f>
        <v>0</v>
      </c>
    </row>
    <row r="23" spans="1:7" x14ac:dyDescent="0.2">
      <c r="A23" s="24" t="s">
        <v>10</v>
      </c>
      <c r="B23" s="5">
        <v>0</v>
      </c>
      <c r="C23" s="5">
        <v>0</v>
      </c>
      <c r="D23" s="5">
        <f t="shared" si="3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24" t="s">
        <v>125</v>
      </c>
      <c r="B24" s="5">
        <v>0</v>
      </c>
      <c r="C24" s="5">
        <v>0</v>
      </c>
      <c r="D24" s="5">
        <f t="shared" si="3"/>
        <v>0</v>
      </c>
      <c r="E24" s="5">
        <v>0</v>
      </c>
      <c r="F24" s="5">
        <v>0</v>
      </c>
      <c r="G24" s="5">
        <f t="shared" si="4"/>
        <v>0</v>
      </c>
    </row>
    <row r="25" spans="1:7" x14ac:dyDescent="0.2">
      <c r="A25" s="11" t="s">
        <v>54</v>
      </c>
      <c r="B25" s="17">
        <f t="shared" ref="B25:G25" si="5">SUM(B21:B24)</f>
        <v>0</v>
      </c>
      <c r="C25" s="17">
        <f t="shared" si="5"/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</row>
    <row r="28" spans="1:7" ht="45" customHeight="1" x14ac:dyDescent="0.2">
      <c r="A28" s="39" t="s">
        <v>139</v>
      </c>
      <c r="B28" s="37"/>
      <c r="C28" s="37"/>
      <c r="D28" s="37"/>
      <c r="E28" s="37"/>
      <c r="F28" s="37"/>
      <c r="G28" s="38"/>
    </row>
    <row r="29" spans="1:7" x14ac:dyDescent="0.2">
      <c r="A29" s="42" t="s">
        <v>55</v>
      </c>
      <c r="B29" s="39" t="s">
        <v>61</v>
      </c>
      <c r="C29" s="37"/>
      <c r="D29" s="37"/>
      <c r="E29" s="37"/>
      <c r="F29" s="38"/>
      <c r="G29" s="40" t="s">
        <v>60</v>
      </c>
    </row>
    <row r="30" spans="1:7" ht="22.5" x14ac:dyDescent="0.2">
      <c r="A30" s="43"/>
      <c r="B30" s="2" t="s">
        <v>56</v>
      </c>
      <c r="C30" s="2" t="s">
        <v>121</v>
      </c>
      <c r="D30" s="2" t="s">
        <v>57</v>
      </c>
      <c r="E30" s="2" t="s">
        <v>58</v>
      </c>
      <c r="F30" s="2" t="s">
        <v>59</v>
      </c>
      <c r="G30" s="41"/>
    </row>
    <row r="31" spans="1:7" x14ac:dyDescent="0.2">
      <c r="A31" s="44"/>
      <c r="B31" s="3">
        <v>1</v>
      </c>
      <c r="C31" s="3">
        <v>2</v>
      </c>
      <c r="D31" s="3" t="s">
        <v>122</v>
      </c>
      <c r="E31" s="3">
        <v>4</v>
      </c>
      <c r="F31" s="3">
        <v>5</v>
      </c>
      <c r="G31" s="3" t="s">
        <v>123</v>
      </c>
    </row>
    <row r="32" spans="1:7" x14ac:dyDescent="0.2">
      <c r="A32" s="25" t="s">
        <v>12</v>
      </c>
      <c r="B32" s="5">
        <v>7241430</v>
      </c>
      <c r="C32" s="5">
        <v>1888206.36</v>
      </c>
      <c r="D32" s="5">
        <f t="shared" ref="D32:D38" si="6">B32+C32</f>
        <v>9129636.3599999994</v>
      </c>
      <c r="E32" s="5">
        <v>9109957.0500000007</v>
      </c>
      <c r="F32" s="5">
        <v>8463034.7799999993</v>
      </c>
      <c r="G32" s="5">
        <f t="shared" ref="G32:G38" si="7">D32-E32</f>
        <v>19679.309999998659</v>
      </c>
    </row>
    <row r="33" spans="1:7" x14ac:dyDescent="0.2">
      <c r="A33" s="25" t="s">
        <v>11</v>
      </c>
      <c r="B33" s="5">
        <v>0</v>
      </c>
      <c r="C33" s="5">
        <v>0</v>
      </c>
      <c r="D33" s="5">
        <f t="shared" si="6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25" t="s">
        <v>13</v>
      </c>
      <c r="B34" s="5">
        <v>0</v>
      </c>
      <c r="C34" s="5">
        <v>0</v>
      </c>
      <c r="D34" s="5">
        <f t="shared" si="6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25" t="s">
        <v>25</v>
      </c>
      <c r="B35" s="5">
        <v>0</v>
      </c>
      <c r="C35" s="5">
        <v>0</v>
      </c>
      <c r="D35" s="5">
        <f t="shared" si="6"/>
        <v>0</v>
      </c>
      <c r="E35" s="5">
        <v>0</v>
      </c>
      <c r="F35" s="5">
        <v>0</v>
      </c>
      <c r="G35" s="5">
        <f t="shared" si="7"/>
        <v>0</v>
      </c>
    </row>
    <row r="36" spans="1:7" ht="11.25" customHeight="1" x14ac:dyDescent="0.2">
      <c r="A36" s="25" t="s">
        <v>26</v>
      </c>
      <c r="B36" s="5">
        <v>0</v>
      </c>
      <c r="C36" s="5">
        <v>0</v>
      </c>
      <c r="D36" s="5">
        <f t="shared" si="6"/>
        <v>0</v>
      </c>
      <c r="E36" s="5">
        <v>0</v>
      </c>
      <c r="F36" s="5">
        <v>0</v>
      </c>
      <c r="G36" s="5">
        <f t="shared" si="7"/>
        <v>0</v>
      </c>
    </row>
    <row r="37" spans="1:7" x14ac:dyDescent="0.2">
      <c r="A37" s="25" t="s">
        <v>132</v>
      </c>
      <c r="B37" s="5">
        <v>0</v>
      </c>
      <c r="C37" s="5">
        <v>0</v>
      </c>
      <c r="D37" s="5">
        <f t="shared" si="6"/>
        <v>0</v>
      </c>
      <c r="E37" s="5">
        <v>0</v>
      </c>
      <c r="F37" s="5">
        <v>0</v>
      </c>
      <c r="G37" s="5">
        <f t="shared" si="7"/>
        <v>0</v>
      </c>
    </row>
    <row r="38" spans="1:7" x14ac:dyDescent="0.2">
      <c r="A38" s="25" t="s">
        <v>14</v>
      </c>
      <c r="B38" s="5">
        <v>0</v>
      </c>
      <c r="C38" s="5">
        <v>0</v>
      </c>
      <c r="D38" s="5">
        <f t="shared" si="6"/>
        <v>0</v>
      </c>
      <c r="E38" s="5">
        <v>0</v>
      </c>
      <c r="F38" s="5">
        <v>0</v>
      </c>
      <c r="G38" s="5">
        <f t="shared" si="7"/>
        <v>0</v>
      </c>
    </row>
    <row r="39" spans="1:7" x14ac:dyDescent="0.2">
      <c r="A39" s="11" t="s">
        <v>54</v>
      </c>
      <c r="B39" s="17">
        <f t="shared" ref="B39:G39" si="8">SUM(B32:B38)</f>
        <v>7241430</v>
      </c>
      <c r="C39" s="17">
        <f t="shared" si="8"/>
        <v>1888206.36</v>
      </c>
      <c r="D39" s="17">
        <f t="shared" si="8"/>
        <v>9129636.3599999994</v>
      </c>
      <c r="E39" s="17">
        <f t="shared" si="8"/>
        <v>9109957.0500000007</v>
      </c>
      <c r="F39" s="17">
        <f t="shared" si="8"/>
        <v>8463034.7799999993</v>
      </c>
      <c r="G39" s="17">
        <f t="shared" si="8"/>
        <v>19679.309999998659</v>
      </c>
    </row>
    <row r="41" spans="1:7" x14ac:dyDescent="0.2">
      <c r="A41" s="1" t="s">
        <v>124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17:G17"/>
    <mergeCell ref="A2:A4"/>
    <mergeCell ref="B29:F29"/>
    <mergeCell ref="G29:G30"/>
    <mergeCell ref="B18:F18"/>
    <mergeCell ref="G18:G19"/>
    <mergeCell ref="A28:G28"/>
    <mergeCell ref="A18:A20"/>
    <mergeCell ref="A29:A3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D4570-5FC8-4EBE-AABE-398195C8A6C7}">
  <dimension ref="A1:G42"/>
  <sheetViews>
    <sheetView showGridLines="0" topLeftCell="B1" workbookViewId="0">
      <selection activeCell="B42" sqref="B42:G42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39" t="s">
        <v>141</v>
      </c>
      <c r="B1" s="37"/>
      <c r="C1" s="37"/>
      <c r="D1" s="37"/>
      <c r="E1" s="37"/>
      <c r="F1" s="37"/>
      <c r="G1" s="38"/>
    </row>
    <row r="2" spans="1:7" x14ac:dyDescent="0.2">
      <c r="A2" s="27"/>
      <c r="B2" s="36" t="s">
        <v>61</v>
      </c>
      <c r="C2" s="35"/>
      <c r="D2" s="35"/>
      <c r="E2" s="35"/>
      <c r="F2" s="34"/>
      <c r="G2" s="40" t="s">
        <v>60</v>
      </c>
    </row>
    <row r="3" spans="1:7" ht="24.95" customHeight="1" x14ac:dyDescent="0.2">
      <c r="A3" s="28" t="s">
        <v>55</v>
      </c>
      <c r="B3" s="2" t="s">
        <v>56</v>
      </c>
      <c r="C3" s="2" t="s">
        <v>121</v>
      </c>
      <c r="D3" s="2" t="s">
        <v>57</v>
      </c>
      <c r="E3" s="2" t="s">
        <v>58</v>
      </c>
      <c r="F3" s="2" t="s">
        <v>59</v>
      </c>
      <c r="G3" s="41"/>
    </row>
    <row r="4" spans="1:7" x14ac:dyDescent="0.2">
      <c r="A4" s="29"/>
      <c r="B4" s="3">
        <v>1</v>
      </c>
      <c r="C4" s="3">
        <v>2</v>
      </c>
      <c r="D4" s="3" t="s">
        <v>122</v>
      </c>
      <c r="E4" s="3">
        <v>4</v>
      </c>
      <c r="F4" s="3">
        <v>5</v>
      </c>
      <c r="G4" s="3" t="s">
        <v>123</v>
      </c>
    </row>
    <row r="5" spans="1:7" x14ac:dyDescent="0.2">
      <c r="A5" s="33"/>
      <c r="B5" s="32"/>
      <c r="C5" s="32"/>
      <c r="D5" s="32"/>
      <c r="E5" s="32"/>
      <c r="F5" s="32"/>
      <c r="G5" s="32"/>
    </row>
    <row r="6" spans="1:7" x14ac:dyDescent="0.2">
      <c r="A6" s="8" t="s">
        <v>15</v>
      </c>
      <c r="B6" s="5">
        <v>6898781.8300000001</v>
      </c>
      <c r="C6" s="5">
        <v>936175.81</v>
      </c>
      <c r="D6" s="5">
        <v>7834957.6400000006</v>
      </c>
      <c r="E6" s="5">
        <v>7818647.1299999999</v>
      </c>
      <c r="F6" s="5">
        <v>7171922.8600000003</v>
      </c>
      <c r="G6" s="5">
        <v>16310.510000000708</v>
      </c>
    </row>
    <row r="7" spans="1:7" x14ac:dyDescent="0.2">
      <c r="A7" s="26" t="s">
        <v>40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x14ac:dyDescent="0.2">
      <c r="A8" s="26" t="s">
        <v>16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x14ac:dyDescent="0.2">
      <c r="A9" s="26" t="s">
        <v>140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x14ac:dyDescent="0.2">
      <c r="A10" s="26" t="s">
        <v>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">
      <c r="A11" s="26" t="s">
        <v>22</v>
      </c>
      <c r="B11" s="5">
        <v>6898781.8300000001</v>
      </c>
      <c r="C11" s="5">
        <v>936175.81</v>
      </c>
      <c r="D11" s="5">
        <v>7834957.6400000006</v>
      </c>
      <c r="E11" s="5">
        <v>7818647.1299999999</v>
      </c>
      <c r="F11" s="5">
        <v>7171922.8600000003</v>
      </c>
      <c r="G11" s="5">
        <v>16310.510000000708</v>
      </c>
    </row>
    <row r="12" spans="1:7" x14ac:dyDescent="0.2">
      <c r="A12" s="26" t="s">
        <v>17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">
      <c r="A13" s="26" t="s">
        <v>41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x14ac:dyDescent="0.2">
      <c r="A14" s="26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">
      <c r="A15" s="31"/>
      <c r="B15" s="5"/>
      <c r="C15" s="5"/>
      <c r="D15" s="5"/>
      <c r="E15" s="5"/>
      <c r="F15" s="5"/>
      <c r="G15" s="5"/>
    </row>
    <row r="16" spans="1:7" x14ac:dyDescent="0.2">
      <c r="A16" s="8" t="s">
        <v>19</v>
      </c>
      <c r="B16" s="14">
        <f t="shared" ref="B16:G16" si="0">SUM(B17:B23)</f>
        <v>342648.17</v>
      </c>
      <c r="C16" s="14">
        <f t="shared" si="0"/>
        <v>952030.55</v>
      </c>
      <c r="D16" s="14">
        <f t="shared" si="0"/>
        <v>1294678.72</v>
      </c>
      <c r="E16" s="14">
        <f t="shared" si="0"/>
        <v>1291309.92</v>
      </c>
      <c r="F16" s="14">
        <f t="shared" si="0"/>
        <v>1291111.92</v>
      </c>
      <c r="G16" s="14">
        <f t="shared" si="0"/>
        <v>3368.8000000000466</v>
      </c>
    </row>
    <row r="17" spans="1:7" x14ac:dyDescent="0.2">
      <c r="A17" s="26" t="s">
        <v>42</v>
      </c>
      <c r="B17" s="5">
        <v>0</v>
      </c>
      <c r="C17" s="5">
        <v>0</v>
      </c>
      <c r="D17" s="5">
        <f t="shared" ref="D17:D23" si="1">B17+C17</f>
        <v>0</v>
      </c>
      <c r="E17" s="5">
        <v>0</v>
      </c>
      <c r="F17" s="5">
        <v>0</v>
      </c>
      <c r="G17" s="5">
        <f t="shared" ref="G17:G23" si="2">D17-E17</f>
        <v>0</v>
      </c>
    </row>
    <row r="18" spans="1:7" x14ac:dyDescent="0.2">
      <c r="A18" s="26" t="s">
        <v>27</v>
      </c>
      <c r="B18" s="5">
        <v>0</v>
      </c>
      <c r="C18" s="5">
        <v>0</v>
      </c>
      <c r="D18" s="5">
        <f t="shared" si="1"/>
        <v>0</v>
      </c>
      <c r="E18" s="5">
        <v>0</v>
      </c>
      <c r="F18" s="5">
        <v>0</v>
      </c>
      <c r="G18" s="5">
        <f t="shared" si="2"/>
        <v>0</v>
      </c>
    </row>
    <row r="19" spans="1:7" x14ac:dyDescent="0.2">
      <c r="A19" s="26" t="s">
        <v>20</v>
      </c>
      <c r="B19" s="5">
        <v>0</v>
      </c>
      <c r="C19" s="5">
        <v>0</v>
      </c>
      <c r="D19" s="5">
        <f t="shared" si="1"/>
        <v>0</v>
      </c>
      <c r="E19" s="5">
        <v>0</v>
      </c>
      <c r="F19" s="5">
        <v>0</v>
      </c>
      <c r="G19" s="5">
        <f t="shared" si="2"/>
        <v>0</v>
      </c>
    </row>
    <row r="20" spans="1:7" x14ac:dyDescent="0.2">
      <c r="A20" s="26" t="s">
        <v>43</v>
      </c>
      <c r="B20" s="5">
        <v>342648.17</v>
      </c>
      <c r="C20" s="5">
        <v>952030.55</v>
      </c>
      <c r="D20" s="5">
        <f t="shared" si="1"/>
        <v>1294678.72</v>
      </c>
      <c r="E20" s="5">
        <v>1291309.92</v>
      </c>
      <c r="F20" s="5">
        <v>1291111.92</v>
      </c>
      <c r="G20" s="5">
        <f t="shared" si="2"/>
        <v>3368.8000000000466</v>
      </c>
    </row>
    <row r="21" spans="1:7" x14ac:dyDescent="0.2">
      <c r="A21" s="26" t="s">
        <v>44</v>
      </c>
      <c r="B21" s="5">
        <v>0</v>
      </c>
      <c r="C21" s="5">
        <v>0</v>
      </c>
      <c r="D21" s="5">
        <f t="shared" si="1"/>
        <v>0</v>
      </c>
      <c r="E21" s="5">
        <v>0</v>
      </c>
      <c r="F21" s="5">
        <v>0</v>
      </c>
      <c r="G21" s="5">
        <f t="shared" si="2"/>
        <v>0</v>
      </c>
    </row>
    <row r="22" spans="1:7" x14ac:dyDescent="0.2">
      <c r="A22" s="26" t="s">
        <v>45</v>
      </c>
      <c r="B22" s="5">
        <v>0</v>
      </c>
      <c r="C22" s="5">
        <v>0</v>
      </c>
      <c r="D22" s="5">
        <f t="shared" si="1"/>
        <v>0</v>
      </c>
      <c r="E22" s="5">
        <v>0</v>
      </c>
      <c r="F22" s="5">
        <v>0</v>
      </c>
      <c r="G22" s="5">
        <f t="shared" si="2"/>
        <v>0</v>
      </c>
    </row>
    <row r="23" spans="1:7" x14ac:dyDescent="0.2">
      <c r="A23" s="26" t="s">
        <v>4</v>
      </c>
      <c r="B23" s="5">
        <v>0</v>
      </c>
      <c r="C23" s="5">
        <v>0</v>
      </c>
      <c r="D23" s="5">
        <f t="shared" si="1"/>
        <v>0</v>
      </c>
      <c r="E23" s="5">
        <v>0</v>
      </c>
      <c r="F23" s="5">
        <v>0</v>
      </c>
      <c r="G23" s="5">
        <f t="shared" si="2"/>
        <v>0</v>
      </c>
    </row>
    <row r="24" spans="1:7" x14ac:dyDescent="0.2">
      <c r="A24" s="31"/>
      <c r="B24" s="5"/>
      <c r="C24" s="5"/>
      <c r="D24" s="5"/>
      <c r="E24" s="5"/>
      <c r="F24" s="5"/>
      <c r="G24" s="5"/>
    </row>
    <row r="25" spans="1:7" x14ac:dyDescent="0.2">
      <c r="A25" s="8" t="s">
        <v>46</v>
      </c>
      <c r="B25" s="14">
        <f t="shared" ref="B25:G25" si="3">SUM(B26:B34)</f>
        <v>0</v>
      </c>
      <c r="C25" s="14">
        <f t="shared" si="3"/>
        <v>0</v>
      </c>
      <c r="D25" s="14">
        <f t="shared" si="3"/>
        <v>0</v>
      </c>
      <c r="E25" s="14">
        <f t="shared" si="3"/>
        <v>0</v>
      </c>
      <c r="F25" s="14">
        <f t="shared" si="3"/>
        <v>0</v>
      </c>
      <c r="G25" s="14">
        <f t="shared" si="3"/>
        <v>0</v>
      </c>
    </row>
    <row r="26" spans="1:7" x14ac:dyDescent="0.2">
      <c r="A26" s="26" t="s">
        <v>28</v>
      </c>
      <c r="B26" s="5">
        <v>0</v>
      </c>
      <c r="C26" s="5">
        <v>0</v>
      </c>
      <c r="D26" s="5">
        <f t="shared" ref="D26:D34" si="4">B26+C26</f>
        <v>0</v>
      </c>
      <c r="E26" s="5">
        <v>0</v>
      </c>
      <c r="F26" s="5">
        <v>0</v>
      </c>
      <c r="G26" s="5">
        <f t="shared" ref="G26:G34" si="5">D26-E26</f>
        <v>0</v>
      </c>
    </row>
    <row r="27" spans="1:7" x14ac:dyDescent="0.2">
      <c r="A27" s="26" t="s">
        <v>23</v>
      </c>
      <c r="B27" s="5">
        <v>0</v>
      </c>
      <c r="C27" s="5">
        <v>0</v>
      </c>
      <c r="D27" s="5">
        <f t="shared" si="4"/>
        <v>0</v>
      </c>
      <c r="E27" s="5">
        <v>0</v>
      </c>
      <c r="F27" s="5">
        <v>0</v>
      </c>
      <c r="G27" s="5">
        <f t="shared" si="5"/>
        <v>0</v>
      </c>
    </row>
    <row r="28" spans="1:7" x14ac:dyDescent="0.2">
      <c r="A28" s="26" t="s">
        <v>29</v>
      </c>
      <c r="B28" s="5">
        <v>0</v>
      </c>
      <c r="C28" s="5">
        <v>0</v>
      </c>
      <c r="D28" s="5">
        <f t="shared" si="4"/>
        <v>0</v>
      </c>
      <c r="E28" s="5">
        <v>0</v>
      </c>
      <c r="F28" s="5">
        <v>0</v>
      </c>
      <c r="G28" s="5">
        <f t="shared" si="5"/>
        <v>0</v>
      </c>
    </row>
    <row r="29" spans="1:7" x14ac:dyDescent="0.2">
      <c r="A29" s="26" t="s">
        <v>47</v>
      </c>
      <c r="B29" s="5">
        <v>0</v>
      </c>
      <c r="C29" s="5">
        <v>0</v>
      </c>
      <c r="D29" s="5">
        <f t="shared" si="4"/>
        <v>0</v>
      </c>
      <c r="E29" s="5">
        <v>0</v>
      </c>
      <c r="F29" s="5">
        <v>0</v>
      </c>
      <c r="G29" s="5">
        <f t="shared" si="5"/>
        <v>0</v>
      </c>
    </row>
    <row r="30" spans="1:7" x14ac:dyDescent="0.2">
      <c r="A30" s="26" t="s">
        <v>21</v>
      </c>
      <c r="B30" s="5">
        <v>0</v>
      </c>
      <c r="C30" s="5">
        <v>0</v>
      </c>
      <c r="D30" s="5">
        <f t="shared" si="4"/>
        <v>0</v>
      </c>
      <c r="E30" s="5">
        <v>0</v>
      </c>
      <c r="F30" s="5">
        <v>0</v>
      </c>
      <c r="G30" s="5">
        <f t="shared" si="5"/>
        <v>0</v>
      </c>
    </row>
    <row r="31" spans="1:7" x14ac:dyDescent="0.2">
      <c r="A31" s="26" t="s">
        <v>5</v>
      </c>
      <c r="B31" s="5">
        <v>0</v>
      </c>
      <c r="C31" s="5">
        <v>0</v>
      </c>
      <c r="D31" s="5">
        <f t="shared" si="4"/>
        <v>0</v>
      </c>
      <c r="E31" s="5">
        <v>0</v>
      </c>
      <c r="F31" s="5">
        <v>0</v>
      </c>
      <c r="G31" s="5">
        <f t="shared" si="5"/>
        <v>0</v>
      </c>
    </row>
    <row r="32" spans="1:7" x14ac:dyDescent="0.2">
      <c r="A32" s="26" t="s">
        <v>6</v>
      </c>
      <c r="B32" s="5">
        <v>0</v>
      </c>
      <c r="C32" s="5">
        <v>0</v>
      </c>
      <c r="D32" s="5">
        <f t="shared" si="4"/>
        <v>0</v>
      </c>
      <c r="E32" s="5">
        <v>0</v>
      </c>
      <c r="F32" s="5">
        <v>0</v>
      </c>
      <c r="G32" s="5">
        <f t="shared" si="5"/>
        <v>0</v>
      </c>
    </row>
    <row r="33" spans="1:7" x14ac:dyDescent="0.2">
      <c r="A33" s="26" t="s">
        <v>48</v>
      </c>
      <c r="B33" s="5">
        <v>0</v>
      </c>
      <c r="C33" s="5">
        <v>0</v>
      </c>
      <c r="D33" s="5">
        <f t="shared" si="4"/>
        <v>0</v>
      </c>
      <c r="E33" s="5">
        <v>0</v>
      </c>
      <c r="F33" s="5">
        <v>0</v>
      </c>
      <c r="G33" s="5">
        <f t="shared" si="5"/>
        <v>0</v>
      </c>
    </row>
    <row r="34" spans="1:7" x14ac:dyDescent="0.2">
      <c r="A34" s="26" t="s">
        <v>30</v>
      </c>
      <c r="B34" s="5">
        <v>0</v>
      </c>
      <c r="C34" s="5">
        <v>0</v>
      </c>
      <c r="D34" s="5">
        <f t="shared" si="4"/>
        <v>0</v>
      </c>
      <c r="E34" s="5">
        <v>0</v>
      </c>
      <c r="F34" s="5">
        <v>0</v>
      </c>
      <c r="G34" s="5">
        <f t="shared" si="5"/>
        <v>0</v>
      </c>
    </row>
    <row r="35" spans="1:7" x14ac:dyDescent="0.2">
      <c r="A35" s="31"/>
      <c r="B35" s="5"/>
      <c r="C35" s="5"/>
      <c r="D35" s="5"/>
      <c r="E35" s="5"/>
      <c r="F35" s="5"/>
      <c r="G35" s="5"/>
    </row>
    <row r="36" spans="1:7" x14ac:dyDescent="0.2">
      <c r="A36" s="8" t="s">
        <v>31</v>
      </c>
      <c r="B36" s="14">
        <f t="shared" ref="B36:G36" si="6">SUM(B37:B40)</f>
        <v>0</v>
      </c>
      <c r="C36" s="14">
        <f t="shared" si="6"/>
        <v>0</v>
      </c>
      <c r="D36" s="14">
        <f t="shared" si="6"/>
        <v>0</v>
      </c>
      <c r="E36" s="14">
        <f t="shared" si="6"/>
        <v>0</v>
      </c>
      <c r="F36" s="14">
        <f t="shared" si="6"/>
        <v>0</v>
      </c>
      <c r="G36" s="14">
        <f t="shared" si="6"/>
        <v>0</v>
      </c>
    </row>
    <row r="37" spans="1:7" x14ac:dyDescent="0.2">
      <c r="A37" s="26" t="s">
        <v>49</v>
      </c>
      <c r="B37" s="5">
        <v>0</v>
      </c>
      <c r="C37" s="5">
        <v>0</v>
      </c>
      <c r="D37" s="5">
        <f>B37+C37</f>
        <v>0</v>
      </c>
      <c r="E37" s="5">
        <v>0</v>
      </c>
      <c r="F37" s="5">
        <v>0</v>
      </c>
      <c r="G37" s="5">
        <f>D37-E37</f>
        <v>0</v>
      </c>
    </row>
    <row r="38" spans="1:7" ht="22.5" x14ac:dyDescent="0.2">
      <c r="A38" s="26" t="s">
        <v>24</v>
      </c>
      <c r="B38" s="5">
        <v>0</v>
      </c>
      <c r="C38" s="5">
        <v>0</v>
      </c>
      <c r="D38" s="5">
        <f>B38+C38</f>
        <v>0</v>
      </c>
      <c r="E38" s="5">
        <v>0</v>
      </c>
      <c r="F38" s="5">
        <v>0</v>
      </c>
      <c r="G38" s="5">
        <f>D38-E38</f>
        <v>0</v>
      </c>
    </row>
    <row r="39" spans="1:7" x14ac:dyDescent="0.2">
      <c r="A39" s="26" t="s">
        <v>32</v>
      </c>
      <c r="B39" s="5">
        <v>0</v>
      </c>
      <c r="C39" s="5">
        <v>0</v>
      </c>
      <c r="D39" s="5">
        <f>B39+C39</f>
        <v>0</v>
      </c>
      <c r="E39" s="5">
        <v>0</v>
      </c>
      <c r="F39" s="5">
        <v>0</v>
      </c>
      <c r="G39" s="5">
        <f>D39-E39</f>
        <v>0</v>
      </c>
    </row>
    <row r="40" spans="1:7" x14ac:dyDescent="0.2">
      <c r="A40" s="26" t="s">
        <v>7</v>
      </c>
      <c r="B40" s="5">
        <v>0</v>
      </c>
      <c r="C40" s="5">
        <v>0</v>
      </c>
      <c r="D40" s="5">
        <f>B40+C40</f>
        <v>0</v>
      </c>
      <c r="E40" s="5">
        <v>0</v>
      </c>
      <c r="F40" s="5">
        <v>0</v>
      </c>
      <c r="G40" s="5">
        <f>D40-E40</f>
        <v>0</v>
      </c>
    </row>
    <row r="41" spans="1:7" x14ac:dyDescent="0.2">
      <c r="A41" s="31"/>
      <c r="B41" s="5"/>
      <c r="C41" s="5"/>
      <c r="D41" s="5"/>
      <c r="E41" s="5"/>
      <c r="F41" s="5"/>
      <c r="G41" s="5"/>
    </row>
    <row r="42" spans="1:7" x14ac:dyDescent="0.2">
      <c r="A42" s="30" t="s">
        <v>54</v>
      </c>
      <c r="B42" s="17">
        <v>7241430</v>
      </c>
      <c r="C42" s="17">
        <v>1888206.36</v>
      </c>
      <c r="D42" s="17">
        <v>9129636.3600000013</v>
      </c>
      <c r="E42" s="17">
        <v>9109957.0500000007</v>
      </c>
      <c r="F42" s="17">
        <v>8463034.7800000012</v>
      </c>
      <c r="G42" s="17">
        <v>19679.310000000754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2018-07-14T22:21:14Z</cp:lastPrinted>
  <dcterms:created xsi:type="dcterms:W3CDTF">2014-02-10T03:37:14Z</dcterms:created>
  <dcterms:modified xsi:type="dcterms:W3CDTF">2024-03-11T21:11:10Z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