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ESF!$A$1:$F$55</definedName>
  </definedNames>
  <calcPr calcId="14562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<sst xmlns="http://schemas.openxmlformats.org/spreadsheetml/2006/main" count="62" uniqueCount="61">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</sst>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4 2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D58" sqref="D58"/>
    </sheetView>
  </sheetViews>
  <sheetFormatPr baseColWidth="10" defaultColWidth="12" defaultRowHeight="11.25" x14ac:dyDescent="0.2"/>
  <cols>
    <col min="1" max="1" width="57.66406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107665.52</v>
      </c>
      <c r="C5" s="20">
        <v>228839.53</v>
      </c>
      <c r="D5" s="9" t="s">
        <v>36</v>
      </c>
      <c r="E5" s="20">
        <v>1069757.6100000001</v>
      </c>
      <c r="F5" s="23">
        <v>1912930.22</v>
      </c>
    </row>
    <row r="6" spans="1:6" x14ac:dyDescent="0.2">
      <c r="A6" s="9" t="s">
        <v>23</v>
      </c>
      <c r="B6" s="20">
        <v>793166.87</v>
      </c>
      <c r="C6" s="20">
        <v>792804.93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253949.51</v>
      </c>
      <c r="C7" s="20">
        <v>253949.51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-948579.58</v>
      </c>
      <c r="C9" s="20">
        <v>-857493.58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206202.31999999995</v>
      </c>
      <c r="C13" s="22">
        <f>SUM(C5:C11)</f>
        <v>418100.39000000025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1069757.6100000001</v>
      </c>
      <c r="F14" s="27">
        <f>SUM(F5:F12)</f>
        <v>1912930.22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6965165.0199999996</v>
      </c>
      <c r="C19" s="20">
        <v>6965165.0199999996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50546.16</v>
      </c>
      <c r="C20" s="20">
        <v>50546.16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-4082090.29</v>
      </c>
      <c r="C21" s="20">
        <v>-4082090.29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2933620.8899999997</v>
      </c>
      <c r="C26" s="22">
        <f>SUM(C16:C24)</f>
        <v>2933620.8899999997</v>
      </c>
      <c r="D26" s="12" t="s">
        <v>50</v>
      </c>
      <c r="E26" s="22">
        <f>SUM(E24+E14)</f>
        <v>1069757.6100000001</v>
      </c>
      <c r="F26" s="27">
        <f>SUM(F14+F24)</f>
        <v>1912930.22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3139823.2099999995</v>
      </c>
      <c r="C28" s="22">
        <f>C13+C26</f>
        <v>3351721.28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2944096.05</v>
      </c>
      <c r="F30" s="27">
        <f>SUM(F31:F33)</f>
        <v>2944096.05</v>
      </c>
    </row>
    <row r="31" spans="1:6" x14ac:dyDescent="0.2">
      <c r="A31" s="16"/>
      <c r="B31" s="14"/>
      <c r="C31" s="15"/>
      <c r="D31" s="9" t="s">
        <v>2</v>
      </c>
      <c r="E31" s="20">
        <v>1177561.6599999999</v>
      </c>
      <c r="F31" s="23">
        <v>1177561.6599999999</v>
      </c>
    </row>
    <row r="32" spans="1:6" x14ac:dyDescent="0.2">
      <c r="A32" s="16"/>
      <c r="B32" s="14"/>
      <c r="C32" s="15"/>
      <c r="D32" s="9" t="s">
        <v>13</v>
      </c>
      <c r="E32" s="20">
        <v>1766534.39</v>
      </c>
      <c r="F32" s="23">
        <v>1766534.39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-18152576.400000002</v>
      </c>
      <c r="F35" s="27">
        <f>SUM(F36:F40)</f>
        <v>-1505304.99</v>
      </c>
    </row>
    <row r="36" spans="1:6" x14ac:dyDescent="0.2">
      <c r="A36" s="16"/>
      <c r="B36" s="14"/>
      <c r="C36" s="15"/>
      <c r="D36" s="9" t="s">
        <v>46</v>
      </c>
      <c r="E36" s="20">
        <v>631274.54</v>
      </c>
      <c r="F36" s="23">
        <v>-1249539.1499999999</v>
      </c>
    </row>
    <row r="37" spans="1:6" x14ac:dyDescent="0.2">
      <c r="A37" s="16"/>
      <c r="B37" s="14"/>
      <c r="C37" s="15"/>
      <c r="D37" s="9" t="s">
        <v>14</v>
      </c>
      <c r="E37" s="20">
        <v>-18783850.940000001</v>
      </c>
      <c r="F37" s="23">
        <v>-255765.84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-15208480.350000001</v>
      </c>
      <c r="F46" s="27">
        <f>SUM(F42+F35+F30)</f>
        <v>1438791.0599999998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-14138722.740000002</v>
      </c>
      <c r="F48" s="22">
        <f>F46+F26</f>
        <v>3351721.28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2024-05-17T17:08:50Z</cp:lastPrinted>
  <dcterms:created xsi:type="dcterms:W3CDTF">2012-12-11T20:26:08Z</dcterms:created>
  <dcterms:modified xsi:type="dcterms:W3CDTF">2024-05-17T17:14:51Z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