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41ae9c00319bb7d/Documentos/SIRET/2DO TRIMESTRE 2026/"/>
    </mc:Choice>
  </mc:AlternateContent>
  <xr:revisionPtr revIDLastSave="192" documentId="13_ncr:1_{705FB8BC-033B-4214-A344-19C28B1450F0}" xr6:coauthVersionLast="47" xr6:coauthVersionMax="47" xr10:uidLastSave="{4C275CEE-5A5F-493B-8D4A-C6AC1DC3F596}"/>
  <bookViews>
    <workbookView xWindow="-120" yWindow="-120" windowWidth="29040" windowHeight="15720" activeTab="8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0" l="1"/>
  <c r="C29" i="8"/>
  <c r="G19" i="8"/>
  <c r="F19" i="8"/>
  <c r="E19" i="8"/>
  <c r="D19" i="8"/>
  <c r="C19" i="8"/>
  <c r="G9" i="8"/>
  <c r="G29" i="8" s="1"/>
  <c r="F9" i="8"/>
  <c r="F29" i="8" s="1"/>
  <c r="E9" i="8"/>
  <c r="E29" i="8" s="1"/>
  <c r="D9" i="8"/>
  <c r="D29" i="8" s="1"/>
  <c r="C9" i="8"/>
  <c r="B29" i="8"/>
  <c r="B19" i="8"/>
  <c r="B9" i="8"/>
  <c r="B9" i="10"/>
  <c r="B33" i="10"/>
  <c r="B21" i="10"/>
  <c r="F48" i="7" l="1"/>
  <c r="F38" i="7"/>
  <c r="F28" i="7"/>
  <c r="F18" i="7"/>
  <c r="F10" i="7"/>
  <c r="E159" i="7"/>
  <c r="E62" i="7"/>
  <c r="E48" i="7"/>
  <c r="E38" i="7"/>
  <c r="E28" i="7"/>
  <c r="E18" i="7"/>
  <c r="E10" i="7"/>
  <c r="F9" i="7" l="1"/>
  <c r="F159" i="7" s="1"/>
  <c r="E9" i="7"/>
  <c r="D159" i="7" l="1"/>
  <c r="C159" i="7"/>
  <c r="C62" i="7"/>
  <c r="C48" i="7"/>
  <c r="C38" i="7"/>
  <c r="C28" i="7"/>
  <c r="C10" i="7"/>
  <c r="C18" i="7" l="1"/>
  <c r="C9" i="7" s="1"/>
  <c r="B9" i="7"/>
  <c r="B159" i="7"/>
  <c r="G41" i="6"/>
  <c r="F41" i="6"/>
  <c r="E41" i="6"/>
  <c r="D41" i="6"/>
  <c r="C41" i="6"/>
  <c r="B41" i="6"/>
  <c r="F20" i="3" l="1"/>
  <c r="B70" i="6" l="1"/>
  <c r="F33" i="10"/>
  <c r="E33" i="10"/>
  <c r="C33" i="10"/>
  <c r="D31" i="10"/>
  <c r="G31" i="10" s="1"/>
  <c r="D30" i="10"/>
  <c r="G30" i="10" s="1"/>
  <c r="D29" i="10"/>
  <c r="G29" i="10" s="1"/>
  <c r="F28" i="10"/>
  <c r="F21" i="10" s="1"/>
  <c r="E28" i="10"/>
  <c r="E21" i="10" s="1"/>
  <c r="D28" i="10"/>
  <c r="G28" i="10" s="1"/>
  <c r="C28" i="10"/>
  <c r="B28" i="10"/>
  <c r="D27" i="10"/>
  <c r="G27" i="10" s="1"/>
  <c r="D26" i="10"/>
  <c r="G26" i="10" s="1"/>
  <c r="D25" i="10"/>
  <c r="G25" i="10" s="1"/>
  <c r="F24" i="10"/>
  <c r="E24" i="10"/>
  <c r="C24" i="10"/>
  <c r="C21" i="10" s="1"/>
  <c r="B24" i="10"/>
  <c r="D23" i="10"/>
  <c r="D22" i="10"/>
  <c r="G22" i="10" s="1"/>
  <c r="D19" i="10"/>
  <c r="G19" i="10" s="1"/>
  <c r="D18" i="10"/>
  <c r="G18" i="10" s="1"/>
  <c r="D17" i="10"/>
  <c r="F16" i="10"/>
  <c r="E16" i="10"/>
  <c r="C16" i="10"/>
  <c r="B16" i="10"/>
  <c r="D15" i="10"/>
  <c r="G15" i="10" s="1"/>
  <c r="D14" i="10"/>
  <c r="G14" i="10" s="1"/>
  <c r="D13" i="10"/>
  <c r="G13" i="10" s="1"/>
  <c r="G12" i="10" s="1"/>
  <c r="F12" i="10"/>
  <c r="E12" i="10"/>
  <c r="E9" i="10" s="1"/>
  <c r="C12" i="10"/>
  <c r="C9" i="10" s="1"/>
  <c r="B12" i="10"/>
  <c r="D11" i="10"/>
  <c r="G11" i="10" s="1"/>
  <c r="D10" i="10"/>
  <c r="G33" i="10" s="1"/>
  <c r="G157" i="7"/>
  <c r="G156" i="7"/>
  <c r="G155" i="7"/>
  <c r="G154" i="7"/>
  <c r="G153" i="7"/>
  <c r="G152" i="7"/>
  <c r="G151" i="7"/>
  <c r="G150" i="7"/>
  <c r="G149" i="7"/>
  <c r="G148" i="7"/>
  <c r="G147" i="7"/>
  <c r="G146" i="7"/>
  <c r="G145" i="7"/>
  <c r="G144" i="7"/>
  <c r="G143" i="7"/>
  <c r="G142" i="7"/>
  <c r="G141" i="7"/>
  <c r="G140" i="7"/>
  <c r="G139" i="7"/>
  <c r="G138" i="7"/>
  <c r="G137" i="7"/>
  <c r="G136" i="7"/>
  <c r="G135" i="7"/>
  <c r="G134" i="7"/>
  <c r="G133" i="7"/>
  <c r="G132" i="7"/>
  <c r="G131" i="7"/>
  <c r="G130" i="7"/>
  <c r="G129" i="7"/>
  <c r="G128" i="7"/>
  <c r="G127" i="7"/>
  <c r="G126" i="7"/>
  <c r="G125" i="7"/>
  <c r="G124" i="7"/>
  <c r="G123" i="7"/>
  <c r="G122" i="7"/>
  <c r="G121" i="7"/>
  <c r="G120" i="7"/>
  <c r="G119" i="7"/>
  <c r="G118" i="7"/>
  <c r="G117" i="7"/>
  <c r="G116" i="7"/>
  <c r="G115" i="7"/>
  <c r="G114" i="7"/>
  <c r="G113" i="7"/>
  <c r="G112" i="7"/>
  <c r="G111" i="7"/>
  <c r="G110" i="7"/>
  <c r="G109" i="7"/>
  <c r="G108" i="7"/>
  <c r="G107" i="7"/>
  <c r="G106" i="7"/>
  <c r="G105" i="7"/>
  <c r="G104" i="7"/>
  <c r="G103" i="7"/>
  <c r="G102" i="7"/>
  <c r="G101" i="7"/>
  <c r="G100" i="7"/>
  <c r="G99" i="7"/>
  <c r="G98" i="7"/>
  <c r="G97" i="7"/>
  <c r="G96" i="7"/>
  <c r="G95" i="7"/>
  <c r="G94" i="7"/>
  <c r="G93" i="7"/>
  <c r="G92" i="7"/>
  <c r="G91" i="7"/>
  <c r="G90" i="7"/>
  <c r="G89" i="7"/>
  <c r="G88" i="7"/>
  <c r="G87" i="7"/>
  <c r="G85" i="7" s="1"/>
  <c r="G84" i="7" s="1"/>
  <c r="G86" i="7"/>
  <c r="G82" i="7"/>
  <c r="G68" i="7"/>
  <c r="G60" i="7"/>
  <c r="G25" i="7"/>
  <c r="G20" i="7"/>
  <c r="G16" i="7"/>
  <c r="D157" i="7"/>
  <c r="D156" i="7"/>
  <c r="D155" i="7"/>
  <c r="D154" i="7"/>
  <c r="D153" i="7"/>
  <c r="D152" i="7"/>
  <c r="D151" i="7"/>
  <c r="D150" i="7" s="1"/>
  <c r="D149" i="7"/>
  <c r="D148" i="7"/>
  <c r="D147" i="7"/>
  <c r="D146" i="7"/>
  <c r="D145" i="7"/>
  <c r="D144" i="7"/>
  <c r="D143" i="7"/>
  <c r="D137" i="7" s="1"/>
  <c r="D142" i="7"/>
  <c r="D141" i="7"/>
  <c r="D140" i="7"/>
  <c r="D139" i="7"/>
  <c r="D138" i="7"/>
  <c r="D136" i="7"/>
  <c r="D135" i="7"/>
  <c r="D133" i="7" s="1"/>
  <c r="D134" i="7"/>
  <c r="D132" i="7"/>
  <c r="D131" i="7"/>
  <c r="D130" i="7"/>
  <c r="D129" i="7"/>
  <c r="D128" i="7"/>
  <c r="D127" i="7"/>
  <c r="D126" i="7"/>
  <c r="D125" i="7"/>
  <c r="D124" i="7"/>
  <c r="D123" i="7" s="1"/>
  <c r="D122" i="7"/>
  <c r="D121" i="7"/>
  <c r="D120" i="7"/>
  <c r="D119" i="7"/>
  <c r="D113" i="7" s="1"/>
  <c r="D118" i="7"/>
  <c r="D117" i="7"/>
  <c r="D116" i="7"/>
  <c r="D115" i="7"/>
  <c r="D114" i="7"/>
  <c r="D112" i="7"/>
  <c r="D111" i="7"/>
  <c r="D110" i="7"/>
  <c r="D109" i="7"/>
  <c r="D108" i="7"/>
  <c r="D107" i="7"/>
  <c r="D106" i="7"/>
  <c r="D105" i="7"/>
  <c r="D104" i="7"/>
  <c r="D103" i="7"/>
  <c r="D102" i="7"/>
  <c r="D101" i="7"/>
  <c r="D100" i="7"/>
  <c r="D99" i="7"/>
  <c r="D98" i="7"/>
  <c r="D97" i="7"/>
  <c r="D96" i="7"/>
  <c r="D95" i="7"/>
  <c r="D93" i="7" s="1"/>
  <c r="D94" i="7"/>
  <c r="D92" i="7"/>
  <c r="D91" i="7"/>
  <c r="D90" i="7"/>
  <c r="D89" i="7"/>
  <c r="D88" i="7"/>
  <c r="D87" i="7"/>
  <c r="D85" i="7" s="1"/>
  <c r="D86" i="7"/>
  <c r="D82" i="7"/>
  <c r="D81" i="7"/>
  <c r="G81" i="7" s="1"/>
  <c r="D80" i="7"/>
  <c r="G80" i="7" s="1"/>
  <c r="D79" i="7"/>
  <c r="G79" i="7" s="1"/>
  <c r="D78" i="7"/>
  <c r="D77" i="7"/>
  <c r="G77" i="7" s="1"/>
  <c r="D76" i="7"/>
  <c r="G76" i="7" s="1"/>
  <c r="D74" i="7"/>
  <c r="G74" i="7" s="1"/>
  <c r="D73" i="7"/>
  <c r="G73" i="7" s="1"/>
  <c r="D72" i="7"/>
  <c r="G72" i="7" s="1"/>
  <c r="D71" i="7"/>
  <c r="G71" i="7" s="1"/>
  <c r="D70" i="7"/>
  <c r="G70" i="7" s="1"/>
  <c r="D69" i="7"/>
  <c r="G69" i="7" s="1"/>
  <c r="D68" i="7"/>
  <c r="D67" i="7"/>
  <c r="G67" i="7" s="1"/>
  <c r="D66" i="7"/>
  <c r="G66" i="7" s="1"/>
  <c r="D65" i="7"/>
  <c r="G65" i="7" s="1"/>
  <c r="D64" i="7"/>
  <c r="G64" i="7" s="1"/>
  <c r="D63" i="7"/>
  <c r="G63" i="7" s="1"/>
  <c r="D61" i="7"/>
  <c r="D58" i="7" s="1"/>
  <c r="G58" i="7" s="1"/>
  <c r="D60" i="7"/>
  <c r="D59" i="7"/>
  <c r="G59" i="7" s="1"/>
  <c r="D57" i="7"/>
  <c r="G57" i="7" s="1"/>
  <c r="D56" i="7"/>
  <c r="G56" i="7" s="1"/>
  <c r="D55" i="7"/>
  <c r="G55" i="7" s="1"/>
  <c r="D54" i="7"/>
  <c r="D53" i="7"/>
  <c r="G53" i="7" s="1"/>
  <c r="D52" i="7"/>
  <c r="G52" i="7" s="1"/>
  <c r="D51" i="7"/>
  <c r="G51" i="7" s="1"/>
  <c r="D50" i="7"/>
  <c r="G50" i="7" s="1"/>
  <c r="D49" i="7"/>
  <c r="G49" i="7" s="1"/>
  <c r="D47" i="7"/>
  <c r="G47" i="7" s="1"/>
  <c r="D46" i="7"/>
  <c r="G46" i="7" s="1"/>
  <c r="D45" i="7"/>
  <c r="G45" i="7" s="1"/>
  <c r="D44" i="7"/>
  <c r="D43" i="7"/>
  <c r="G43" i="7" s="1"/>
  <c r="D42" i="7"/>
  <c r="G42" i="7" s="1"/>
  <c r="D41" i="7"/>
  <c r="G41" i="7" s="1"/>
  <c r="D40" i="7"/>
  <c r="G40" i="7" s="1"/>
  <c r="D39" i="7"/>
  <c r="G39" i="7" s="1"/>
  <c r="D37" i="7"/>
  <c r="G37" i="7" s="1"/>
  <c r="D36" i="7"/>
  <c r="G36" i="7" s="1"/>
  <c r="D35" i="7"/>
  <c r="G35" i="7" s="1"/>
  <c r="D34" i="7"/>
  <c r="G34" i="7" s="1"/>
  <c r="D33" i="7"/>
  <c r="G33" i="7" s="1"/>
  <c r="D32" i="7"/>
  <c r="G32" i="7" s="1"/>
  <c r="D31" i="7"/>
  <c r="G31" i="7" s="1"/>
  <c r="D30" i="7"/>
  <c r="D29" i="7"/>
  <c r="G29" i="7" s="1"/>
  <c r="D27" i="7"/>
  <c r="G27" i="7" s="1"/>
  <c r="D26" i="7"/>
  <c r="G26" i="7" s="1"/>
  <c r="D25" i="7"/>
  <c r="D24" i="7"/>
  <c r="G24" i="7" s="1"/>
  <c r="D23" i="7"/>
  <c r="G23" i="7" s="1"/>
  <c r="D22" i="7"/>
  <c r="G22" i="7" s="1"/>
  <c r="D21" i="7"/>
  <c r="G21" i="7" s="1"/>
  <c r="D20" i="7"/>
  <c r="D19" i="7"/>
  <c r="G19" i="7" s="1"/>
  <c r="D17" i="7"/>
  <c r="G17" i="7" s="1"/>
  <c r="D16" i="7"/>
  <c r="D15" i="7"/>
  <c r="G15" i="7" s="1"/>
  <c r="D14" i="7"/>
  <c r="G14" i="7" s="1"/>
  <c r="D13" i="7"/>
  <c r="G13" i="7" s="1"/>
  <c r="D12" i="7"/>
  <c r="G12" i="7" s="1"/>
  <c r="D11" i="7"/>
  <c r="G11" i="7" s="1"/>
  <c r="B150" i="7"/>
  <c r="B146" i="7"/>
  <c r="B137" i="7"/>
  <c r="B133" i="7"/>
  <c r="B123" i="7"/>
  <c r="B113" i="7"/>
  <c r="B103" i="7"/>
  <c r="B93" i="7"/>
  <c r="B85" i="7"/>
  <c r="B84" i="7" s="1"/>
  <c r="B75" i="7"/>
  <c r="B71" i="7"/>
  <c r="B62" i="7"/>
  <c r="B58" i="7"/>
  <c r="B48" i="7"/>
  <c r="B38" i="7"/>
  <c r="B28" i="7"/>
  <c r="B18" i="7"/>
  <c r="B10" i="7"/>
  <c r="G70" i="6"/>
  <c r="F70" i="6"/>
  <c r="E70" i="6"/>
  <c r="D70" i="6"/>
  <c r="C70" i="6"/>
  <c r="G15" i="6"/>
  <c r="D15" i="6"/>
  <c r="D25" i="5"/>
  <c r="D23" i="5"/>
  <c r="D21" i="5"/>
  <c r="D13" i="5"/>
  <c r="D8" i="5"/>
  <c r="C25" i="5"/>
  <c r="C23" i="5"/>
  <c r="C21" i="5"/>
  <c r="C13" i="5"/>
  <c r="C8" i="5"/>
  <c r="D33" i="5"/>
  <c r="C33" i="5"/>
  <c r="D59" i="5"/>
  <c r="D57" i="5"/>
  <c r="C59" i="5"/>
  <c r="C57" i="5"/>
  <c r="B13" i="5"/>
  <c r="B8" i="5"/>
  <c r="B20" i="3"/>
  <c r="F75" i="2"/>
  <c r="F68" i="2"/>
  <c r="F63" i="2"/>
  <c r="F79" i="2" s="1"/>
  <c r="F57" i="2"/>
  <c r="F42" i="2"/>
  <c r="F38" i="2"/>
  <c r="F31" i="2"/>
  <c r="F27" i="2"/>
  <c r="F23" i="2"/>
  <c r="F19" i="2"/>
  <c r="F9" i="2"/>
  <c r="F47" i="2" s="1"/>
  <c r="E75" i="2"/>
  <c r="E68" i="2"/>
  <c r="E63" i="2"/>
  <c r="E79" i="2" s="1"/>
  <c r="E57" i="2"/>
  <c r="E42" i="2"/>
  <c r="E38" i="2"/>
  <c r="E31" i="2"/>
  <c r="E27" i="2"/>
  <c r="E23" i="2"/>
  <c r="E19" i="2"/>
  <c r="E9" i="2"/>
  <c r="E47" i="2" s="1"/>
  <c r="C60" i="2"/>
  <c r="C41" i="2"/>
  <c r="C38" i="2"/>
  <c r="C31" i="2"/>
  <c r="C25" i="2"/>
  <c r="C17" i="2"/>
  <c r="C9" i="2"/>
  <c r="B60" i="2"/>
  <c r="B41" i="2"/>
  <c r="B38" i="2"/>
  <c r="B31" i="2"/>
  <c r="B25" i="2"/>
  <c r="B17" i="2"/>
  <c r="B9" i="2"/>
  <c r="D33" i="10" l="1"/>
  <c r="D38" i="7"/>
  <c r="G38" i="7" s="1"/>
  <c r="D75" i="7"/>
  <c r="G75" i="7" s="1"/>
  <c r="G44" i="7"/>
  <c r="D48" i="7"/>
  <c r="G48" i="7" s="1"/>
  <c r="D62" i="7"/>
  <c r="G62" i="7" s="1"/>
  <c r="G54" i="7"/>
  <c r="D18" i="7"/>
  <c r="G18" i="7" s="1"/>
  <c r="G61" i="7"/>
  <c r="D28" i="7"/>
  <c r="G28" i="7" s="1"/>
  <c r="G10" i="7"/>
  <c r="G30" i="7"/>
  <c r="G78" i="7"/>
  <c r="D10" i="7"/>
  <c r="F59" i="2"/>
  <c r="F81" i="2" s="1"/>
  <c r="E59" i="2"/>
  <c r="E81" i="2" s="1"/>
  <c r="C47" i="2"/>
  <c r="C62" i="2" s="1"/>
  <c r="F9" i="10"/>
  <c r="D16" i="10"/>
  <c r="G16" i="10" s="1"/>
  <c r="G9" i="10"/>
  <c r="G23" i="10"/>
  <c r="G21" i="10" s="1"/>
  <c r="D12" i="10"/>
  <c r="D9" i="10" s="1"/>
  <c r="G17" i="10"/>
  <c r="D24" i="10"/>
  <c r="G24" i="10" s="1"/>
  <c r="D84" i="7"/>
  <c r="B47" i="2"/>
  <c r="B62" i="2" s="1"/>
  <c r="D9" i="7" l="1"/>
  <c r="G9" i="7"/>
  <c r="G159" i="7" s="1"/>
  <c r="D21" i="10"/>
  <c r="D6" i="19" l="1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<sst xmlns="http://schemas.openxmlformats.org/spreadsheetml/2006/main" count="831" uniqueCount="555">
  <si>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</si>
  <si>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</si>
  <si>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</si>
  <si>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</si>
  <si>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</si>
  <si>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</si>
  <si>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</si>
  <si>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</si>
  <si>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</si>
  <si>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</si>
  <si>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</si>
  <si>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</si>
  <si>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</si>
  <si>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</si>
  <si>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</si>
  <si>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</si>
  <si>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</si>
  <si>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</si>
  <si>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</si>
  <si>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</si>
  <si>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</si>
  <si>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</si>
  <si>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</si>
  <si>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</si>
  <si>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</si>
  <si>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</si>
  <si>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</si>
  <si>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</si>
  <si>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</si>
  <si>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</si>
  <si>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</si>
  <si>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</si>
  <si>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</si>
  <si>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</si>
  <si>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</si>
  <si>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</si>
  <si>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</si>
  <si>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</si>
  <si>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</si>
  <si>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</si>
  <si>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</si>
  <si>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</si>
  <si>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</si>
  <si>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</si>
  <si>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</si>
  <si>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</si>
  <si>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</si>
  <si>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</si>
  <si>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</si>
  <si>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</si>
  <si>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</si>
  <si>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</si>
  <si>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</si>
  <si>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</si>
  <si>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</si>
  <si>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</si>
  <si>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</si>
  <si>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</si>
  <si>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</si>
  <si>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</si>
  <si>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</si>
  <si>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</si>
  <si>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</si>
  <si>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</si>
  <si>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</si>
  <si>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</si>
  <si>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</si>
  <si>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</si>
  <si>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</si>
  <si>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</si>
  <si>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</si>
  <si>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</si>
  <si>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</si>
  <si>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</si>
  <si>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</si>
  <si>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</si>
  <si>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</si>
  <si>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</si>
  <si>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</si>
  <si>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</si>
  <si>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</si>
  <si>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</si>
  <si>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</si>
  <si>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</si>
  <si>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</si>
  <si>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</si>
  <si>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</si>
  <si>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</si>
  <si>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</si>
  <si>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</si>
  <si>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</si>
  <si>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</si>
  <si>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</si>
  <si>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</si>
  <si>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</si>
  <si>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</si>
  <si>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</si>
  <si>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</si>
  <si>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</si>
  <si>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</si>
  <si>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</si>
  <si>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</si>
  <si>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</si>
  <si>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</si>
  <si>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</si>
  <si>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</si>
  <si>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</si>
  <si>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</si>
  <si>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</si>
  <si>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</si>
  <si>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</si>
  <si>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</si>
  <si>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</si>
  <si>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</si>
  <si>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</si>
  <si>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</si>
  <si>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</si>
  <si>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</si>
  <si>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</si>
  <si>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</si>
  <si>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</si>
  <si>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</si>
  <si>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</si>
  <si>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</si>
  <si>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</si>
  <si>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</si>
  <si>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</si>
  <si>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</si>
  <si>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</si>
  <si>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</si>
  <si>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</si>
  <si>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</si>
  <si>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</si>
  <si>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</si>
  <si>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</si>
  <si>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</si>
  <si>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</si>
  <si>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</si>
  <si>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</si>
  <si>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</si>
  <si>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</si>
  <si>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</si>
  <si>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</si>
  <si>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</si>
  <si>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</si>
  <si>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</si>
  <si>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</si>
  <si>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</si>
  <si>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</si>
  <si>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</si>
  <si>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</si>
  <si>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</si>
  <si>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</si>
  <si>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</si>
  <si>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</si>
  <si>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</si>
  <si>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</si>
  <si>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</si>
  <si>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</si>
  <si>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</si>
  <si>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</si>
  <si>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</si>
  <si>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</si>
  <si>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</si>
  <si>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</si>
  <si>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</si>
  <si>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</si>
  <si>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</si>
  <si>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</si>
  <si>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</si>
  <si>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</si>
  <si>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</si>
  <si>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</si>
  <si>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</si>
  <si>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</si>
  <si>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</si>
  <si>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</si>
  <si>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</si>
  <si>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</si>
  <si>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</si>
  <si>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</si>
  <si>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</si>
  <si>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</si>
  <si>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</si>
  <si>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</si>
  <si>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</si>
  <si>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</si>
  <si>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</si>
  <si>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</si>
  <si>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</si>
  <si>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</si>
  <si>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</si>
  <si>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</si>
  <si>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</si>
  <si>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</si>
  <si>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</si>
  <si>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</si>
  <si>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</si>
  <si>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</si>
  <si>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</si>
  <si>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</si>
  <si>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</si>
  <si>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</si>
  <si>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</si>
  <si>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</si>
  <si>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</si>
  <si>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</si>
  <si>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</si>
  <si>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</si>
  <si>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</si>
  <si>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</si>
  <si>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</si>
  <si>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</si>
  <si>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</si>
  <si>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</si>
  <si>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</si>
  <si>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</si>
  <si>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</si>
  <si>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</si>
  <si>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</si>
  <si>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</si>
  <si>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</si>
  <si>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</si>
  <si>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</si>
  <si>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</si>
  <si>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</si>
  <si>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</si>
  <si>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</si>
  <si>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</si>
  <si>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</si>
  <si>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</si>
  <si>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</si>
  <si>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</si>
  <si>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</si>
  <si>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</si>
  <si>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</si>
  <si>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</si>
  <si>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</si>
  <si>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</si>
  <si>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</si>
  <si>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</si>
  <si>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</si>
  <si>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</si>
  <si>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</si>
  <si>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</si>
  <si>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</si>
  <si>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</si>
  <si>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</si>
  <si>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</si>
  <si>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</si>
  <si>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</si>
  <si>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</si>
  <si>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</si>
  <si>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</si>
  <si>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</si>
  <si>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</si>
  <si>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</si>
  <si>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</si>
  <si>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</si>
  <si>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</si>
  <si>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</si>
  <si>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</si>
  <si>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</si>
  <si>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</si>
  <si>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</si>
  <si>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</si>
  <si>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</si>
  <si>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</si>
  <si>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</si>
  <si>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</si>
  <si>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</si>
  <si>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</si>
  <si>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</si>
  <si>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</si>
  <si>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</si>
  <si>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</si>
  <si>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</si>
  <si>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</si>
  <si>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</si>
  <si>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</si>
  <si>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</si>
  <si>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</si>
  <si>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</si>
  <si>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</si>
  <si>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</si>
  <si>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</si>
  <si>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</si>
  <si>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</si>
  <si>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</si>
  <si>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</si>
  <si>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</si>
  <si>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</si>
  <si>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</si>
  <si>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</si>
  <si>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</si>
  <si>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</si>
  <si>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</si>
  <si>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</si>
  <si>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</si>
  <si>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</si>
  <si>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</si>
  <si>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</si>
  <si>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</si>
  <si>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</si>
  <si>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</si>
  <si>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</si>
  <si>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</si>
  <si>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</si>
  <si>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</si>
  <si>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</si>
  <si>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</si>
  <si>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</si>
  <si>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</si>
  <si>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</si>
  <si>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</si>
  <si>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</si>
  <si>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</si>
  <si>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</si>
  <si>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</si>
  <si>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</si>
  <si>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</si>
  <si>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</si>
  <si>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</si>
  <si>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</si>
  <si>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</si>
  <si>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</si>
  <si>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</si>
  <si>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</si>
  <si>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</si>
  <si>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</si>
  <si>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</si>
  <si>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</si>
  <si>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</si>
  <si>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</si>
  <si>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</si>
  <si>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</si>
  <si>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</si>
  <si>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</si>
  <si>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</si>
  <si>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</si>
  <si>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</si>
  <si>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</si>
  <si>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</si>
  <si>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</si>
  <si>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</si>
  <si>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</si>
  <si>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</si>
  <si>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</si>
  <si>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</si>
  <si>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</si>
  <si>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</si>
  <si>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</si>
  <si>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</si>
  <si>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</si>
  <si>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</si>
  <si>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</si>
  <si>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</si>
  <si>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</si>
  <si>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</si>
  <si>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</si>
  <si>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</si>
  <si>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</si>
  <si>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</si>
  <si>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</si>
  <si>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</si>
  <si>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</si>
  <si>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</si>
  <si>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</si>
  <si>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</si>
  <si>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</si>
  <si>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</si>
  <si>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</si>
  <si>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</si>
  <si>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</si>
  <si>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</si>
  <si>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</si>
  <si>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</si>
  <si>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</si>
  <si>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</si>
  <si>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</si>
  <si>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</si>
  <si>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</si>
  <si>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</si>
  <si>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</si>
  <si>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</si>
  <si>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</si>
  <si>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</si>
  <si>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</si>
  <si>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</si>
  <si>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</si>
  <si>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</si>
  <si>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</si>
  <si>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</si>
  <si>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</si>
  <si>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</si>
  <si>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</si>
  <si>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</si>
  <si>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</si>
  <si>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</si>
  <si>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</si>
  <si>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</si>
  <si>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</si>
  <si>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</si>
  <si>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</si>
  <si>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</si>
  <si>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</si>
  <si>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</si>
  <si>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</si>
  <si>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</si>
  <si>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</si>
  <si>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</si>
  <si>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</si>
  <si>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</si>
  <si>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</si>
  <si>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</si>
  <si>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</si>
  <si>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</si>
  <si>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</si>
  <si>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</si>
  <si>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</si>
  <si>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</si>
  <si>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</si>
  <si>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</si>
  <si>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</si>
  <si>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</si>
  <si>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</si>
  <si>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</si>
  <si>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</si>
  <si>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</si>
  <si>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</si>
  <si>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</si>
  <si>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</si>
  <si>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</si>
  <si>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</si>
  <si>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</si>
  <si>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</si>
  <si>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</si>
  <si>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</si>
  <si>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</si>
  <si>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</si>
  <si>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</si>
  <si>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</si>
  <si>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</si>
  <si>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</si>
  <si>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</si>
  <si>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</si>
  <si>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</si>
  <si>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</si>
  <si>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</si>
  <si>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</si>
  <si>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</si>
  <si>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</si>
  <si>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</si>
  <si>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</si>
  <si>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</si>
  <si>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</si>
  <si>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</si>
  <si>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</si>
  <si>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</si>
  <si>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</si>
  <si>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</si>
  <si>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</si>
  <si>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</si>
  <si>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</si>
  <si>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</si>
  <si>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</si>
  <si>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</si>
  <si>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</si>
  <si>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</si>
  <si>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</si>
  <si>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</si>
  <si>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</si>
  <si>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</si>
  <si>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</si>
  <si>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</si>
  <si>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</si>
  <si>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</si>
  <si>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</si>
  <si>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</si>
  <si>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</si>
  <si>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</si>
  <si>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</si>
  <si>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</si>
  <si>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</si>
  <si>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</si>
  <si>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</si>
  <si>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</si>
  <si>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</si>
  <si>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</si>
  <si>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</rPr>
      <t xml:space="preserve">2020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</si>
  <si>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2021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</si>
  <si>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2022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</si>
  <si>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2023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</si>
  <si>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2024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</si>
  <si>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2025 </t>
    </r>
    <r>
      <rPr>
        <b/>
        <vertAlign val="superscript"/>
        <sz val="8.25"/>
        <color rgb="FF000000"/>
        <rFont val="Calibri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</si>
  <si>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</si>
  <si>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</si>
  <si>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</si>
  <si>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</si>
  <si>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</si>
  <si>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</si>
  <si>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</si>
  <si>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</si>
  <si>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</si>
  <si>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</si>
  <si>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</si>
  <si>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</si>
  <si>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</si>
  <si>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</si>
  <si>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</si>
  <si>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</si>
  <si>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</si>
  <si>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</si>
  <si>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</si>
  <si>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</si>
  <si>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</si>
  <si>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</si>
  <si>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</si>
  <si>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</si>
  <si>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</si>
  <si>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</si>
  <si>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</si>
  <si>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</si>
  <si>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</si>
  <si>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</si>
  <si>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</si>
  <si>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</si>
  <si>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</si>
  <si>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</si>
  <si>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</si>
  <si>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</si>
  <si>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</si>
  <si>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</si>
  <si>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</si>
  <si>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</si>
  <si>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</si>
  <si>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</si>
  <si>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</si>
  <si>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</si>
  <si>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</si>
  <si>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</si>
  <si>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</si>
  <si>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</si>
  <si>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</si>
  <si>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</si>
  <si>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</si>
  <si>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</si>
  <si>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</si>
  <si>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</si>
  <si>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</si>
  <si>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</si>
  <si>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</si>
  <si>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Sistema para el Desarrollo Integral de la Familia del Municipio de Santa Cruz de Juventino Rosas</t>
  </si>
  <si>
    <t>Al 31 de diciembre de 2025 y al 30 de Junio de 2026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</si>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</sst>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}"/>
    </font>
    <font>
      <sz val="11"/>
      <color theme="1"/>
      <name val="}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4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</cellStyleXfs>
  <cellXfs count="160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4" fontId="14" fillId="0" borderId="14" xfId="0" applyNumberFormat="1" applyFont="1" applyBorder="1" applyAlignment="1">
      <alignment vertical="center"/>
    </xf>
    <xf numFmtId="4" fontId="15" fillId="0" borderId="14" xfId="0" applyNumberFormat="1" applyFont="1" applyBorder="1" applyAlignment="1">
      <alignment vertical="center"/>
    </xf>
    <xf numFmtId="4" fontId="16" fillId="0" borderId="14" xfId="1" applyNumberFormat="1" applyFont="1" applyBorder="1" applyAlignment="1" applyProtection="1">
      <alignment vertical="top" wrapText="1"/>
      <protection locked="0"/>
    </xf>
    <xf numFmtId="4" fontId="17" fillId="0" borderId="14" xfId="1" applyNumberFormat="1" applyFont="1" applyBorder="1" applyAlignment="1" applyProtection="1">
      <alignment vertical="top" wrapText="1"/>
      <protection locked="0"/>
    </xf>
    <xf numFmtId="4" fontId="15" fillId="4" borderId="14" xfId="0" applyNumberFormat="1" applyFont="1" applyFill="1" applyBorder="1" applyAlignment="1">
      <alignment vertical="center"/>
    </xf>
    <xf numFmtId="4" fontId="18" fillId="0" borderId="13" xfId="0" applyNumberFormat="1" applyFont="1" applyBorder="1" applyAlignment="1">
      <alignment vertical="center"/>
    </xf>
    <xf numFmtId="4" fontId="18" fillId="0" borderId="14" xfId="0" applyNumberFormat="1" applyFont="1" applyBorder="1" applyAlignment="1">
      <alignment vertical="center"/>
    </xf>
    <xf numFmtId="4" fontId="19" fillId="0" borderId="14" xfId="0" applyNumberFormat="1" applyFont="1" applyBorder="1" applyAlignment="1">
      <alignment vertical="center"/>
    </xf>
    <xf numFmtId="0" fontId="0" fillId="0" borderId="8" xfId="0" applyBorder="1" applyAlignment="1">
      <alignment horizontal="center" vertical="center"/>
    </xf>
    <xf numFmtId="4" fontId="15" fillId="0" borderId="13" xfId="0" applyNumberFormat="1" applyFont="1" applyBorder="1" applyAlignment="1">
      <alignment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8" fillId="0" borderId="0" xfId="0" applyFont="1" applyAlignment="1">
      <alignment horizontal="justify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89472E89-97AA-4EA8-B655-75A81CD8B415}"/>
    <cellStyle name="Normal 2 2" xfId="1" xr:uid="{EE78EA45-3A49-4CE2-BD84-81B4D99659E3}"/>
    <cellStyle name="Porcentaje" xfId="3" builtinId="5"/>
  </cellStyles>
  <dxfs count="0"/>
  <tableStyles count="1" defaultTableStyle="TableStyleMedium2" defaultPivotStyle="PivotStyleLight16">
    <tableStyle name="Invisible" pivot="0" table="0" count="0" xr9:uid="{A312451A-BACA-4508-8244-CE3521E5E0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2"/>
  <sheetViews>
    <sheetView showGridLines="0" topLeftCell="A20" zoomScale="75" zoomScaleNormal="75" workbookViewId="0">
      <selection activeCell="F59" sqref="F59"/>
    </sheetView>
  </sheetViews>
  <sheetFormatPr baseColWidth="10" defaultColWidth="11" defaultRowHeight="1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>
      <c r="A1" s="153" t="s">
        <v>0</v>
      </c>
      <c r="B1" s="154"/>
      <c r="C1" s="154"/>
      <c r="D1" s="154"/>
      <c r="E1" s="154"/>
      <c r="F1" s="155"/>
    </row>
    <row r="2" spans="1:6" ht="15" customHeight="1">
      <c r="A2" s="144" t="s">
        <v>552</v>
      </c>
      <c r="B2" s="145"/>
      <c r="C2" s="145"/>
      <c r="D2" s="145"/>
      <c r="E2" s="145"/>
      <c r="F2" s="146"/>
    </row>
    <row r="3" spans="1:6" ht="15" customHeight="1">
      <c r="A3" s="147" t="s">
        <v>1</v>
      </c>
      <c r="B3" s="148"/>
      <c r="C3" s="148"/>
      <c r="D3" s="148"/>
      <c r="E3" s="148"/>
      <c r="F3" s="149"/>
    </row>
    <row r="4" spans="1:6" ht="12.95" customHeight="1">
      <c r="A4" s="147" t="s">
        <v>553</v>
      </c>
      <c r="B4" s="148"/>
      <c r="C4" s="148"/>
      <c r="D4" s="148"/>
      <c r="E4" s="148"/>
      <c r="F4" s="149"/>
    </row>
    <row r="5" spans="1:6" ht="12.95" customHeight="1">
      <c r="A5" s="150" t="s">
        <v>2</v>
      </c>
      <c r="B5" s="151"/>
      <c r="C5" s="151"/>
      <c r="D5" s="151"/>
      <c r="E5" s="151"/>
      <c r="F5" s="152"/>
    </row>
    <row r="6" spans="1:6" ht="41.45" customHeight="1">
      <c r="A6" s="34" t="s">
        <v>3</v>
      </c>
      <c r="B6" s="35">
        <v>2026</v>
      </c>
      <c r="C6" s="1" t="s">
        <v>4</v>
      </c>
      <c r="D6" s="36" t="s">
        <v>5</v>
      </c>
      <c r="E6" s="35">
        <f>B6</f>
        <v>2026</v>
      </c>
      <c r="F6" s="1" t="str">
        <f>C6</f>
        <v>31 de diciembre de 2025</v>
      </c>
    </row>
    <row r="7" spans="1:6" ht="12.95" customHeight="1">
      <c r="A7" s="37" t="s">
        <v>6</v>
      </c>
      <c r="B7" s="38"/>
      <c r="C7" s="38"/>
      <c r="D7" s="37" t="s">
        <v>7</v>
      </c>
      <c r="E7" s="38"/>
      <c r="F7" s="38"/>
    </row>
    <row r="8" spans="1:6">
      <c r="A8" s="2" t="s">
        <v>8</v>
      </c>
      <c r="B8" s="39"/>
      <c r="C8" s="39"/>
      <c r="D8" s="2" t="s">
        <v>9</v>
      </c>
      <c r="E8" s="39"/>
      <c r="F8" s="39"/>
    </row>
    <row r="9" spans="1:6">
      <c r="A9" s="40" t="s">
        <v>10</v>
      </c>
      <c r="B9" s="126">
        <f>SUM(B10:B16)</f>
        <v>1534919.81</v>
      </c>
      <c r="C9" s="126">
        <f>SUM(C10:C16)</f>
        <v>541379.97</v>
      </c>
      <c r="D9" s="40" t="s">
        <v>11</v>
      </c>
      <c r="E9" s="126">
        <f>SUM(E10:E18)</f>
        <v>2145950.13</v>
      </c>
      <c r="F9" s="126">
        <f>SUM(F10:F18)</f>
        <v>2114684.5</v>
      </c>
    </row>
    <row r="10" spans="1:6">
      <c r="A10" s="42" t="s">
        <v>12</v>
      </c>
      <c r="B10" s="126">
        <v>0</v>
      </c>
      <c r="C10" s="126">
        <v>0</v>
      </c>
      <c r="D10" s="42" t="s">
        <v>13</v>
      </c>
      <c r="E10" s="126">
        <v>-39672.46</v>
      </c>
      <c r="F10" s="126">
        <v>-39672.46</v>
      </c>
    </row>
    <row r="11" spans="1:6">
      <c r="A11" s="42" t="s">
        <v>14</v>
      </c>
      <c r="B11" s="126">
        <v>1534919.81</v>
      </c>
      <c r="C11" s="126">
        <v>541379.97</v>
      </c>
      <c r="D11" s="42" t="s">
        <v>15</v>
      </c>
      <c r="E11" s="126">
        <v>-1125863.6000000001</v>
      </c>
      <c r="F11" s="126">
        <v>-1203817.1000000001</v>
      </c>
    </row>
    <row r="12" spans="1:6">
      <c r="A12" s="42" t="s">
        <v>16</v>
      </c>
      <c r="B12" s="126">
        <v>0</v>
      </c>
      <c r="C12" s="126">
        <v>0</v>
      </c>
      <c r="D12" s="42" t="s">
        <v>17</v>
      </c>
      <c r="E12" s="126">
        <v>0</v>
      </c>
      <c r="F12" s="126">
        <v>0</v>
      </c>
    </row>
    <row r="13" spans="1:6">
      <c r="A13" s="42" t="s">
        <v>18</v>
      </c>
      <c r="B13" s="126">
        <v>0</v>
      </c>
      <c r="C13" s="126">
        <v>0</v>
      </c>
      <c r="D13" s="42" t="s">
        <v>19</v>
      </c>
      <c r="E13" s="126">
        <v>0</v>
      </c>
      <c r="F13" s="126">
        <v>0</v>
      </c>
    </row>
    <row r="14" spans="1:6">
      <c r="A14" s="42" t="s">
        <v>20</v>
      </c>
      <c r="B14" s="126">
        <v>0</v>
      </c>
      <c r="C14" s="126">
        <v>0</v>
      </c>
      <c r="D14" s="42" t="s">
        <v>21</v>
      </c>
      <c r="E14" s="126">
        <v>0</v>
      </c>
      <c r="F14" s="126">
        <v>0</v>
      </c>
    </row>
    <row r="15" spans="1:6">
      <c r="A15" s="42" t="s">
        <v>22</v>
      </c>
      <c r="B15" s="126">
        <v>0</v>
      </c>
      <c r="C15" s="126">
        <v>0</v>
      </c>
      <c r="D15" s="42" t="s">
        <v>23</v>
      </c>
      <c r="E15" s="126">
        <v>0</v>
      </c>
      <c r="F15" s="126">
        <v>0</v>
      </c>
    </row>
    <row r="16" spans="1:6">
      <c r="A16" s="42" t="s">
        <v>24</v>
      </c>
      <c r="B16" s="126">
        <v>0</v>
      </c>
      <c r="C16" s="126">
        <v>0</v>
      </c>
      <c r="D16" s="42" t="s">
        <v>25</v>
      </c>
      <c r="E16" s="126">
        <v>1545265.15</v>
      </c>
      <c r="F16" s="126">
        <v>1627150.02</v>
      </c>
    </row>
    <row r="17" spans="1:6">
      <c r="A17" s="40" t="s">
        <v>26</v>
      </c>
      <c r="B17" s="126">
        <f>SUM(B18:B24)</f>
        <v>808868.78</v>
      </c>
      <c r="C17" s="126">
        <f>SUM(C18:C24)</f>
        <v>808868.78</v>
      </c>
      <c r="D17" s="42" t="s">
        <v>27</v>
      </c>
      <c r="E17" s="126">
        <v>0</v>
      </c>
      <c r="F17" s="126">
        <v>0</v>
      </c>
    </row>
    <row r="18" spans="1:6">
      <c r="A18" s="42" t="s">
        <v>28</v>
      </c>
      <c r="B18" s="126">
        <v>0</v>
      </c>
      <c r="C18" s="126">
        <v>0</v>
      </c>
      <c r="D18" s="42" t="s">
        <v>29</v>
      </c>
      <c r="E18" s="126">
        <v>1766221.04</v>
      </c>
      <c r="F18" s="126">
        <v>1731024.04</v>
      </c>
    </row>
    <row r="19" spans="1:6">
      <c r="A19" s="42" t="s">
        <v>30</v>
      </c>
      <c r="B19" s="126">
        <v>30241.85</v>
      </c>
      <c r="C19" s="126">
        <v>30241.85</v>
      </c>
      <c r="D19" s="40" t="s">
        <v>31</v>
      </c>
      <c r="E19" s="126">
        <f>SUM(E20:E22)</f>
        <v>0</v>
      </c>
      <c r="F19" s="126">
        <f>SUM(F20:F22)</f>
        <v>0</v>
      </c>
    </row>
    <row r="20" spans="1:6">
      <c r="A20" s="42" t="s">
        <v>32</v>
      </c>
      <c r="B20" s="126">
        <v>374144.39</v>
      </c>
      <c r="C20" s="126">
        <v>374144.39</v>
      </c>
      <c r="D20" s="42" t="s">
        <v>33</v>
      </c>
      <c r="E20" s="126">
        <v>0</v>
      </c>
      <c r="F20" s="126">
        <v>0</v>
      </c>
    </row>
    <row r="21" spans="1:6">
      <c r="A21" s="42" t="s">
        <v>34</v>
      </c>
      <c r="B21" s="126">
        <v>0</v>
      </c>
      <c r="C21" s="126">
        <v>0</v>
      </c>
      <c r="D21" s="42" t="s">
        <v>35</v>
      </c>
      <c r="E21" s="126">
        <v>0</v>
      </c>
      <c r="F21" s="126">
        <v>0</v>
      </c>
    </row>
    <row r="22" spans="1:6">
      <c r="A22" s="42" t="s">
        <v>36</v>
      </c>
      <c r="B22" s="126">
        <v>25000</v>
      </c>
      <c r="C22" s="126">
        <v>25000</v>
      </c>
      <c r="D22" s="42" t="s">
        <v>37</v>
      </c>
      <c r="E22" s="126">
        <v>0</v>
      </c>
      <c r="F22" s="126">
        <v>0</v>
      </c>
    </row>
    <row r="23" spans="1:6">
      <c r="A23" s="42" t="s">
        <v>38</v>
      </c>
      <c r="B23" s="126">
        <v>0</v>
      </c>
      <c r="C23" s="126">
        <v>0</v>
      </c>
      <c r="D23" s="40" t="s">
        <v>39</v>
      </c>
      <c r="E23" s="126">
        <f>SUM(E24:E25)</f>
        <v>0</v>
      </c>
      <c r="F23" s="126">
        <f>SUM(F24:F25)</f>
        <v>0</v>
      </c>
    </row>
    <row r="24" spans="1:6">
      <c r="A24" s="42" t="s">
        <v>40</v>
      </c>
      <c r="B24" s="126">
        <v>379482.54</v>
      </c>
      <c r="C24" s="126">
        <v>379482.54</v>
      </c>
      <c r="D24" s="42" t="s">
        <v>41</v>
      </c>
      <c r="E24" s="126">
        <v>0</v>
      </c>
      <c r="F24" s="126">
        <v>0</v>
      </c>
    </row>
    <row r="25" spans="1:6">
      <c r="A25" s="40" t="s">
        <v>42</v>
      </c>
      <c r="B25" s="126">
        <f>SUM(B26:B30)</f>
        <v>253949.51</v>
      </c>
      <c r="C25" s="126">
        <f>SUM(C26:C30)</f>
        <v>253949.51</v>
      </c>
      <c r="D25" s="42" t="s">
        <v>43</v>
      </c>
      <c r="E25" s="126">
        <v>0</v>
      </c>
      <c r="F25" s="126">
        <v>0</v>
      </c>
    </row>
    <row r="26" spans="1:6">
      <c r="A26" s="42" t="s">
        <v>44</v>
      </c>
      <c r="B26" s="126">
        <v>189104.01</v>
      </c>
      <c r="C26" s="126">
        <v>189104.01</v>
      </c>
      <c r="D26" s="40" t="s">
        <v>45</v>
      </c>
      <c r="E26" s="126">
        <v>0</v>
      </c>
      <c r="F26" s="126">
        <v>0</v>
      </c>
    </row>
    <row r="27" spans="1:6">
      <c r="A27" s="42" t="s">
        <v>46</v>
      </c>
      <c r="B27" s="126">
        <v>38895.25</v>
      </c>
      <c r="C27" s="126">
        <v>38895.25</v>
      </c>
      <c r="D27" s="40" t="s">
        <v>47</v>
      </c>
      <c r="E27" s="126">
        <f>SUM(E28:E30)</f>
        <v>0</v>
      </c>
      <c r="F27" s="126">
        <f>SUM(F28:F30)</f>
        <v>0</v>
      </c>
    </row>
    <row r="28" spans="1:6">
      <c r="A28" s="42" t="s">
        <v>48</v>
      </c>
      <c r="B28" s="126">
        <v>25950.25</v>
      </c>
      <c r="C28" s="126">
        <v>25950.25</v>
      </c>
      <c r="D28" s="42" t="s">
        <v>49</v>
      </c>
      <c r="E28" s="126">
        <v>0</v>
      </c>
      <c r="F28" s="126">
        <v>0</v>
      </c>
    </row>
    <row r="29" spans="1:6">
      <c r="A29" s="42" t="s">
        <v>50</v>
      </c>
      <c r="B29" s="126">
        <v>0</v>
      </c>
      <c r="C29" s="126">
        <v>0</v>
      </c>
      <c r="D29" s="42" t="s">
        <v>51</v>
      </c>
      <c r="E29" s="126">
        <v>0</v>
      </c>
      <c r="F29" s="126">
        <v>0</v>
      </c>
    </row>
    <row r="30" spans="1:6">
      <c r="A30" s="42" t="s">
        <v>52</v>
      </c>
      <c r="B30" s="126">
        <v>0</v>
      </c>
      <c r="C30" s="126">
        <v>0</v>
      </c>
      <c r="D30" s="42" t="s">
        <v>53</v>
      </c>
      <c r="E30" s="126">
        <v>0</v>
      </c>
      <c r="F30" s="126">
        <v>0</v>
      </c>
    </row>
    <row r="31" spans="1:6">
      <c r="A31" s="40" t="s">
        <v>54</v>
      </c>
      <c r="B31" s="126">
        <f>SUM(B32:B36)</f>
        <v>0</v>
      </c>
      <c r="C31" s="126">
        <f>SUM(C32:C36)</f>
        <v>0</v>
      </c>
      <c r="D31" s="40" t="s">
        <v>55</v>
      </c>
      <c r="E31" s="126">
        <f>SUM(E32:E37)</f>
        <v>0</v>
      </c>
      <c r="F31" s="126">
        <f>SUM(F32:F37)</f>
        <v>0</v>
      </c>
    </row>
    <row r="32" spans="1:6">
      <c r="A32" s="42" t="s">
        <v>56</v>
      </c>
      <c r="B32" s="126">
        <v>0</v>
      </c>
      <c r="C32" s="126">
        <v>0</v>
      </c>
      <c r="D32" s="42" t="s">
        <v>57</v>
      </c>
      <c r="E32" s="126">
        <v>0</v>
      </c>
      <c r="F32" s="126">
        <v>0</v>
      </c>
    </row>
    <row r="33" spans="1:6" ht="14.45" customHeight="1">
      <c r="A33" s="42" t="s">
        <v>58</v>
      </c>
      <c r="B33" s="126">
        <v>0</v>
      </c>
      <c r="C33" s="126">
        <v>0</v>
      </c>
      <c r="D33" s="42" t="s">
        <v>59</v>
      </c>
      <c r="E33" s="126">
        <v>0</v>
      </c>
      <c r="F33" s="126">
        <v>0</v>
      </c>
    </row>
    <row r="34" spans="1:6" ht="14.45" customHeight="1">
      <c r="A34" s="42" t="s">
        <v>60</v>
      </c>
      <c r="B34" s="126">
        <v>0</v>
      </c>
      <c r="C34" s="126">
        <v>0</v>
      </c>
      <c r="D34" s="42" t="s">
        <v>61</v>
      </c>
      <c r="E34" s="126">
        <v>0</v>
      </c>
      <c r="F34" s="126">
        <v>0</v>
      </c>
    </row>
    <row r="35" spans="1:6" ht="14.45" customHeight="1">
      <c r="A35" s="42" t="s">
        <v>62</v>
      </c>
      <c r="B35" s="126">
        <v>0</v>
      </c>
      <c r="C35" s="126">
        <v>0</v>
      </c>
      <c r="D35" s="42" t="s">
        <v>63</v>
      </c>
      <c r="E35" s="126">
        <v>0</v>
      </c>
      <c r="F35" s="126">
        <v>0</v>
      </c>
    </row>
    <row r="36" spans="1:6" ht="14.45" customHeight="1">
      <c r="A36" s="42" t="s">
        <v>64</v>
      </c>
      <c r="B36" s="126">
        <v>0</v>
      </c>
      <c r="C36" s="126">
        <v>0</v>
      </c>
      <c r="D36" s="42" t="s">
        <v>65</v>
      </c>
      <c r="E36" s="126">
        <v>0</v>
      </c>
      <c r="F36" s="126">
        <v>0</v>
      </c>
    </row>
    <row r="37" spans="1:6" ht="14.45" customHeight="1">
      <c r="A37" s="40" t="s">
        <v>66</v>
      </c>
      <c r="B37" s="126">
        <v>-1657395.08</v>
      </c>
      <c r="C37" s="126">
        <v>-1657395.08</v>
      </c>
      <c r="D37" s="42" t="s">
        <v>67</v>
      </c>
      <c r="E37" s="126">
        <v>0</v>
      </c>
      <c r="F37" s="126">
        <v>0</v>
      </c>
    </row>
    <row r="38" spans="1:6">
      <c r="A38" s="40" t="s">
        <v>68</v>
      </c>
      <c r="B38" s="126">
        <f>SUM(B39:B40)</f>
        <v>0</v>
      </c>
      <c r="C38" s="126">
        <f>SUM(C39:C40)</f>
        <v>0</v>
      </c>
      <c r="D38" s="40" t="s">
        <v>69</v>
      </c>
      <c r="E38" s="126">
        <f>SUM(E39:E41)</f>
        <v>0</v>
      </c>
      <c r="F38" s="126">
        <f>SUM(F39:F41)</f>
        <v>0</v>
      </c>
    </row>
    <row r="39" spans="1:6">
      <c r="A39" s="42" t="s">
        <v>70</v>
      </c>
      <c r="B39" s="126">
        <v>0</v>
      </c>
      <c r="C39" s="126">
        <v>0</v>
      </c>
      <c r="D39" s="42" t="s">
        <v>71</v>
      </c>
      <c r="E39" s="126">
        <v>0</v>
      </c>
      <c r="F39" s="126">
        <v>0</v>
      </c>
    </row>
    <row r="40" spans="1:6">
      <c r="A40" s="42" t="s">
        <v>72</v>
      </c>
      <c r="B40" s="126">
        <v>0</v>
      </c>
      <c r="C40" s="126">
        <v>0</v>
      </c>
      <c r="D40" s="42" t="s">
        <v>73</v>
      </c>
      <c r="E40" s="126">
        <v>0</v>
      </c>
      <c r="F40" s="126">
        <v>0</v>
      </c>
    </row>
    <row r="41" spans="1:6">
      <c r="A41" s="40" t="s">
        <v>74</v>
      </c>
      <c r="B41" s="126">
        <f>SUM(B42:B45)</f>
        <v>0</v>
      </c>
      <c r="C41" s="126">
        <f>SUM(C42:C45)</f>
        <v>0</v>
      </c>
      <c r="D41" s="42" t="s">
        <v>75</v>
      </c>
      <c r="E41" s="126">
        <v>0</v>
      </c>
      <c r="F41" s="126">
        <v>0</v>
      </c>
    </row>
    <row r="42" spans="1:6">
      <c r="A42" s="42" t="s">
        <v>76</v>
      </c>
      <c r="B42" s="126">
        <v>0</v>
      </c>
      <c r="C42" s="126">
        <v>0</v>
      </c>
      <c r="D42" s="40" t="s">
        <v>77</v>
      </c>
      <c r="E42" s="126">
        <f>SUM(E43:E45)</f>
        <v>0</v>
      </c>
      <c r="F42" s="126">
        <f>SUM(F43:F45)</f>
        <v>0</v>
      </c>
    </row>
    <row r="43" spans="1:6">
      <c r="A43" s="42" t="s">
        <v>78</v>
      </c>
      <c r="B43" s="126">
        <v>0</v>
      </c>
      <c r="C43" s="126">
        <v>0</v>
      </c>
      <c r="D43" s="42" t="s">
        <v>79</v>
      </c>
      <c r="E43" s="126">
        <v>0</v>
      </c>
      <c r="F43" s="126">
        <v>0</v>
      </c>
    </row>
    <row r="44" spans="1:6">
      <c r="A44" s="42" t="s">
        <v>80</v>
      </c>
      <c r="B44" s="126">
        <v>0</v>
      </c>
      <c r="C44" s="126">
        <v>0</v>
      </c>
      <c r="D44" s="42" t="s">
        <v>81</v>
      </c>
      <c r="E44" s="126">
        <v>0</v>
      </c>
      <c r="F44" s="126">
        <v>0</v>
      </c>
    </row>
    <row r="45" spans="1:6">
      <c r="A45" s="42" t="s">
        <v>82</v>
      </c>
      <c r="B45" s="126">
        <v>0</v>
      </c>
      <c r="C45" s="126">
        <v>0</v>
      </c>
      <c r="D45" s="42" t="s">
        <v>83</v>
      </c>
      <c r="E45" s="126">
        <v>0</v>
      </c>
      <c r="F45" s="126">
        <v>0</v>
      </c>
    </row>
    <row r="46" spans="1:6">
      <c r="A46" s="39"/>
      <c r="B46" s="126"/>
      <c r="C46" s="126"/>
      <c r="D46" s="39"/>
      <c r="E46" s="126"/>
      <c r="F46" s="126"/>
    </row>
    <row r="47" spans="1:6">
      <c r="A47" s="3" t="s">
        <v>84</v>
      </c>
      <c r="B47" s="127">
        <f>B9+B17+B25+B31+B37+B38+B41</f>
        <v>940343.01999999955</v>
      </c>
      <c r="C47" s="127">
        <f>C9+C17+C25+C31+C37+C38+C41</f>
        <v>-53196.820000000065</v>
      </c>
      <c r="D47" s="2" t="s">
        <v>85</v>
      </c>
      <c r="E47" s="127">
        <f>E9+E19+E23+E26+E27+E31+E38+E42</f>
        <v>2145950.13</v>
      </c>
      <c r="F47" s="127">
        <f>F9+F19+F23+F26+F27+F31+F38+F42</f>
        <v>2114684.5</v>
      </c>
    </row>
    <row r="48" spans="1:6">
      <c r="A48" s="39"/>
      <c r="B48" s="126"/>
      <c r="C48" s="126"/>
      <c r="D48" s="39"/>
      <c r="E48" s="126"/>
      <c r="F48" s="126"/>
    </row>
    <row r="49" spans="1:6">
      <c r="A49" s="2" t="s">
        <v>86</v>
      </c>
      <c r="B49" s="126"/>
      <c r="C49" s="126"/>
      <c r="D49" s="2" t="s">
        <v>87</v>
      </c>
      <c r="E49" s="126"/>
      <c r="F49" s="126"/>
    </row>
    <row r="50" spans="1:6">
      <c r="A50" s="40" t="s">
        <v>88</v>
      </c>
      <c r="B50" s="126">
        <v>0</v>
      </c>
      <c r="C50" s="126">
        <v>0</v>
      </c>
      <c r="D50" s="40" t="s">
        <v>89</v>
      </c>
      <c r="E50" s="126">
        <v>0</v>
      </c>
      <c r="F50" s="126">
        <v>0</v>
      </c>
    </row>
    <row r="51" spans="1:6">
      <c r="A51" s="40" t="s">
        <v>90</v>
      </c>
      <c r="B51" s="126">
        <v>0</v>
      </c>
      <c r="C51" s="126">
        <v>0</v>
      </c>
      <c r="D51" s="40" t="s">
        <v>91</v>
      </c>
      <c r="E51" s="126">
        <v>0</v>
      </c>
      <c r="F51" s="126">
        <v>0</v>
      </c>
    </row>
    <row r="52" spans="1:6">
      <c r="A52" s="40" t="s">
        <v>92</v>
      </c>
      <c r="B52" s="126">
        <v>0</v>
      </c>
      <c r="C52" s="126">
        <v>0</v>
      </c>
      <c r="D52" s="40" t="s">
        <v>93</v>
      </c>
      <c r="E52" s="126">
        <v>0</v>
      </c>
      <c r="F52" s="126">
        <v>0</v>
      </c>
    </row>
    <row r="53" spans="1:6">
      <c r="A53" s="40" t="s">
        <v>94</v>
      </c>
      <c r="B53" s="126">
        <v>7357764.9100000001</v>
      </c>
      <c r="C53" s="126">
        <v>7219371.0499999998</v>
      </c>
      <c r="D53" s="40" t="s">
        <v>95</v>
      </c>
      <c r="E53" s="126">
        <v>0</v>
      </c>
      <c r="F53" s="126">
        <v>0</v>
      </c>
    </row>
    <row r="54" spans="1:6">
      <c r="A54" s="40" t="s">
        <v>96</v>
      </c>
      <c r="B54" s="126">
        <v>73769.36</v>
      </c>
      <c r="C54" s="126">
        <v>61751.76</v>
      </c>
      <c r="D54" s="40" t="s">
        <v>97</v>
      </c>
      <c r="E54" s="126">
        <v>0</v>
      </c>
      <c r="F54" s="126">
        <v>0</v>
      </c>
    </row>
    <row r="55" spans="1:6">
      <c r="A55" s="40" t="s">
        <v>98</v>
      </c>
      <c r="B55" s="126">
        <v>-4933598.66</v>
      </c>
      <c r="C55" s="126">
        <v>-4783196.03</v>
      </c>
      <c r="D55" s="44" t="s">
        <v>99</v>
      </c>
      <c r="E55" s="126">
        <v>0</v>
      </c>
      <c r="F55" s="126">
        <v>0</v>
      </c>
    </row>
    <row r="56" spans="1:6">
      <c r="A56" s="40" t="s">
        <v>100</v>
      </c>
      <c r="B56" s="126">
        <v>0</v>
      </c>
      <c r="C56" s="126">
        <v>0</v>
      </c>
      <c r="D56" s="39"/>
      <c r="E56" s="126"/>
      <c r="F56" s="126"/>
    </row>
    <row r="57" spans="1:6">
      <c r="A57" s="40" t="s">
        <v>101</v>
      </c>
      <c r="B57" s="126">
        <v>0</v>
      </c>
      <c r="C57" s="126">
        <v>0</v>
      </c>
      <c r="D57" s="2" t="s">
        <v>102</v>
      </c>
      <c r="E57" s="127">
        <f>SUM(E50:E55)</f>
        <v>0</v>
      </c>
      <c r="F57" s="127">
        <f>SUM(F50:F55)</f>
        <v>0</v>
      </c>
    </row>
    <row r="58" spans="1:6">
      <c r="A58" s="40" t="s">
        <v>103</v>
      </c>
      <c r="B58" s="126">
        <v>0</v>
      </c>
      <c r="C58" s="126">
        <v>0</v>
      </c>
      <c r="D58" s="39"/>
      <c r="E58" s="126"/>
      <c r="F58" s="126"/>
    </row>
    <row r="59" spans="1:6">
      <c r="A59" s="39"/>
      <c r="B59" s="126"/>
      <c r="C59" s="126"/>
      <c r="D59" s="2" t="s">
        <v>104</v>
      </c>
      <c r="E59" s="127">
        <f>E57+E47</f>
        <v>2145950.13</v>
      </c>
      <c r="F59" s="127">
        <f>F57+F47</f>
        <v>2114684.5</v>
      </c>
    </row>
    <row r="60" spans="1:6">
      <c r="A60" s="3" t="s">
        <v>105</v>
      </c>
      <c r="B60" s="127">
        <f>SUM(B50:B58)</f>
        <v>2497935.6100000003</v>
      </c>
      <c r="C60" s="127">
        <f>SUM(C50:C58)</f>
        <v>2497926.7799999993</v>
      </c>
      <c r="D60" s="39"/>
      <c r="E60" s="126"/>
      <c r="F60" s="126"/>
    </row>
    <row r="61" spans="1:6">
      <c r="A61" s="39"/>
      <c r="B61" s="126"/>
      <c r="C61" s="126"/>
      <c r="D61" s="45" t="s">
        <v>106</v>
      </c>
      <c r="E61" s="126"/>
      <c r="F61" s="126"/>
    </row>
    <row r="62" spans="1:6">
      <c r="A62" s="3" t="s">
        <v>107</v>
      </c>
      <c r="B62" s="127">
        <f>B47+B60</f>
        <v>3438278.63</v>
      </c>
      <c r="C62" s="127">
        <f>C47+C60</f>
        <v>2444729.959999999</v>
      </c>
      <c r="D62" s="39"/>
      <c r="E62" s="126"/>
      <c r="F62" s="126"/>
    </row>
    <row r="63" spans="1:6">
      <c r="A63" s="39"/>
      <c r="B63" s="39"/>
      <c r="C63" s="39"/>
      <c r="D63" s="46" t="s">
        <v>108</v>
      </c>
      <c r="E63" s="126">
        <f>SUM(E64:E66)</f>
        <v>2942342.8499999996</v>
      </c>
      <c r="F63" s="126">
        <f>SUM(F64:F66)</f>
        <v>2942342.8499999996</v>
      </c>
    </row>
    <row r="64" spans="1:6">
      <c r="A64" s="39"/>
      <c r="B64" s="39"/>
      <c r="C64" s="39"/>
      <c r="D64" s="40" t="s">
        <v>109</v>
      </c>
      <c r="E64" s="126">
        <v>1175808.46</v>
      </c>
      <c r="F64" s="126">
        <v>1175808.46</v>
      </c>
    </row>
    <row r="65" spans="1:6">
      <c r="A65" s="39"/>
      <c r="B65" s="39"/>
      <c r="C65" s="39"/>
      <c r="D65" s="44" t="s">
        <v>110</v>
      </c>
      <c r="E65" s="126">
        <v>1766534.39</v>
      </c>
      <c r="F65" s="126">
        <v>1766534.39</v>
      </c>
    </row>
    <row r="66" spans="1:6">
      <c r="A66" s="39"/>
      <c r="B66" s="39"/>
      <c r="C66" s="39"/>
      <c r="D66" s="40" t="s">
        <v>111</v>
      </c>
      <c r="E66" s="126">
        <v>0</v>
      </c>
      <c r="F66" s="126">
        <v>0</v>
      </c>
    </row>
    <row r="67" spans="1:6">
      <c r="A67" s="39"/>
      <c r="B67" s="39"/>
      <c r="C67" s="39"/>
      <c r="D67" s="39"/>
      <c r="E67" s="126"/>
      <c r="F67" s="126"/>
    </row>
    <row r="68" spans="1:6">
      <c r="A68" s="39"/>
      <c r="B68" s="39"/>
      <c r="C68" s="39"/>
      <c r="D68" s="46" t="s">
        <v>112</v>
      </c>
      <c r="E68" s="126">
        <f>SUM(E69:E73)</f>
        <v>-1650014.35</v>
      </c>
      <c r="F68" s="126">
        <f>SUM(F69:F73)</f>
        <v>-2612297.3899999997</v>
      </c>
    </row>
    <row r="69" spans="1:6">
      <c r="A69" s="47"/>
      <c r="B69" s="39"/>
      <c r="C69" s="39"/>
      <c r="D69" s="40" t="s">
        <v>113</v>
      </c>
      <c r="E69" s="126">
        <v>962283.04</v>
      </c>
      <c r="F69" s="126">
        <v>-358151.13</v>
      </c>
    </row>
    <row r="70" spans="1:6">
      <c r="A70" s="47"/>
      <c r="B70" s="39"/>
      <c r="C70" s="39"/>
      <c r="D70" s="40" t="s">
        <v>114</v>
      </c>
      <c r="E70" s="126">
        <v>-2612297.39</v>
      </c>
      <c r="F70" s="126">
        <v>-2254146.2599999998</v>
      </c>
    </row>
    <row r="71" spans="1:6">
      <c r="A71" s="47"/>
      <c r="B71" s="39"/>
      <c r="C71" s="39"/>
      <c r="D71" s="40" t="s">
        <v>115</v>
      </c>
      <c r="E71" s="126">
        <v>0</v>
      </c>
      <c r="F71" s="126">
        <v>0</v>
      </c>
    </row>
    <row r="72" spans="1:6">
      <c r="A72" s="47"/>
      <c r="B72" s="39"/>
      <c r="C72" s="39"/>
      <c r="D72" s="40" t="s">
        <v>116</v>
      </c>
      <c r="E72" s="126">
        <v>0</v>
      </c>
      <c r="F72" s="126">
        <v>0</v>
      </c>
    </row>
    <row r="73" spans="1:6">
      <c r="A73" s="47"/>
      <c r="B73" s="39"/>
      <c r="C73" s="39"/>
      <c r="D73" s="40" t="s">
        <v>117</v>
      </c>
      <c r="E73" s="126">
        <v>0</v>
      </c>
      <c r="F73" s="126">
        <v>0</v>
      </c>
    </row>
    <row r="74" spans="1:6">
      <c r="A74" s="47"/>
      <c r="B74" s="39"/>
      <c r="C74" s="39"/>
      <c r="D74" s="39"/>
      <c r="E74" s="126"/>
      <c r="F74" s="126"/>
    </row>
    <row r="75" spans="1:6">
      <c r="A75" s="47"/>
      <c r="B75" s="39"/>
      <c r="C75" s="39"/>
      <c r="D75" s="46" t="s">
        <v>118</v>
      </c>
      <c r="E75" s="126">
        <f>SUM(E76:E77)</f>
        <v>0</v>
      </c>
      <c r="F75" s="126">
        <f>SUM(F76:F77)</f>
        <v>0</v>
      </c>
    </row>
    <row r="76" spans="1:6">
      <c r="A76" s="47"/>
      <c r="B76" s="39"/>
      <c r="C76" s="39"/>
      <c r="D76" s="40" t="s">
        <v>119</v>
      </c>
      <c r="E76" s="126">
        <v>0</v>
      </c>
      <c r="F76" s="126">
        <v>0</v>
      </c>
    </row>
    <row r="77" spans="1:6">
      <c r="A77" s="47"/>
      <c r="B77" s="39"/>
      <c r="C77" s="39"/>
      <c r="D77" s="40" t="s">
        <v>120</v>
      </c>
      <c r="E77" s="126">
        <v>0</v>
      </c>
      <c r="F77" s="126">
        <v>0</v>
      </c>
    </row>
    <row r="78" spans="1:6">
      <c r="A78" s="47"/>
      <c r="B78" s="39"/>
      <c r="C78" s="39"/>
      <c r="D78" s="39"/>
      <c r="E78" s="126"/>
      <c r="F78" s="126"/>
    </row>
    <row r="79" spans="1:6">
      <c r="A79" s="47"/>
      <c r="B79" s="39"/>
      <c r="C79" s="39"/>
      <c r="D79" s="2" t="s">
        <v>121</v>
      </c>
      <c r="E79" s="127">
        <f>E63+E68+E75</f>
        <v>1292328.4999999995</v>
      </c>
      <c r="F79" s="127">
        <f>F63+F68+F75</f>
        <v>330045.45999999996</v>
      </c>
    </row>
    <row r="80" spans="1:6">
      <c r="A80" s="47"/>
      <c r="B80" s="39"/>
      <c r="C80" s="39"/>
      <c r="D80" s="39"/>
      <c r="E80" s="126"/>
      <c r="F80" s="126"/>
    </row>
    <row r="81" spans="1:6">
      <c r="A81" s="47"/>
      <c r="B81" s="39"/>
      <c r="C81" s="39"/>
      <c r="D81" s="2" t="s">
        <v>122</v>
      </c>
      <c r="E81" s="127">
        <f>E59+E79</f>
        <v>3438278.6299999994</v>
      </c>
      <c r="F81" s="127">
        <f>F59+F79</f>
        <v>2444729.96</v>
      </c>
    </row>
    <row r="82" spans="1:6">
      <c r="A82" s="48"/>
      <c r="B82" s="49"/>
      <c r="C82" s="49"/>
      <c r="D82" s="49"/>
      <c r="E82" s="50"/>
      <c r="F82" s="50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B9:C62 E9:F45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topLeftCell="A7" zoomScale="75" zoomScaleNormal="75" workbookViewId="0">
      <selection activeCell="K29" sqref="K29"/>
    </sheetView>
  </sheetViews>
  <sheetFormatPr baseColWidth="10" defaultColWidth="11" defaultRowHeight="1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>
      <c r="A1" s="141" t="s">
        <v>444</v>
      </c>
      <c r="B1" s="154"/>
      <c r="C1" s="154"/>
      <c r="D1" s="154"/>
      <c r="E1" s="154"/>
      <c r="F1" s="154"/>
      <c r="G1" s="155"/>
    </row>
    <row r="2" spans="1:7">
      <c r="A2" s="144" t="str">
        <f>'Formato 1'!A2</f>
        <v>Sistema para el Desarrollo Integral de la Familia del Municipio de Santa Cruz de Juventino Rosas</v>
      </c>
      <c r="B2" s="145"/>
      <c r="C2" s="145"/>
      <c r="D2" s="145"/>
      <c r="E2" s="145"/>
      <c r="F2" s="145"/>
      <c r="G2" s="146"/>
    </row>
    <row r="3" spans="1:7">
      <c r="A3" s="147" t="s">
        <v>445</v>
      </c>
      <c r="B3" s="148"/>
      <c r="C3" s="148"/>
      <c r="D3" s="148"/>
      <c r="E3" s="148"/>
      <c r="F3" s="148"/>
      <c r="G3" s="149"/>
    </row>
    <row r="4" spans="1:7">
      <c r="A4" s="147" t="s">
        <v>2</v>
      </c>
      <c r="B4" s="148"/>
      <c r="C4" s="148"/>
      <c r="D4" s="148"/>
      <c r="E4" s="148"/>
      <c r="F4" s="148"/>
      <c r="G4" s="149"/>
    </row>
    <row r="5" spans="1:7">
      <c r="A5" s="150" t="s">
        <v>446</v>
      </c>
      <c r="B5" s="151"/>
      <c r="C5" s="151"/>
      <c r="D5" s="151"/>
      <c r="E5" s="151"/>
      <c r="F5" s="151"/>
      <c r="G5" s="152"/>
    </row>
    <row r="6" spans="1:7">
      <c r="A6" s="100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>
      <c r="A7" s="25" t="s">
        <v>447</v>
      </c>
      <c r="B7" s="99">
        <v>0</v>
      </c>
      <c r="C7" s="99">
        <v>0</v>
      </c>
      <c r="D7" s="99">
        <v>0</v>
      </c>
      <c r="E7" s="99">
        <v>0</v>
      </c>
      <c r="F7" s="99">
        <v>0</v>
      </c>
      <c r="G7" s="99">
        <v>0</v>
      </c>
    </row>
    <row r="8" spans="1:7">
      <c r="A8" s="51" t="s">
        <v>448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>
      <c r="A9" s="51" t="s">
        <v>449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>
      <c r="A10" s="51" t="s">
        <v>450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>
      <c r="A11" s="51" t="s">
        <v>451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>
      <c r="A12" s="51" t="s">
        <v>452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>
      <c r="A13" s="51" t="s">
        <v>453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>
      <c r="A14" s="52" t="s">
        <v>454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>
      <c r="A15" s="51" t="s">
        <v>455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>
      <c r="A16" s="51" t="s">
        <v>456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>
      <c r="A17" s="51" t="s">
        <v>457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>
      <c r="A18" s="51" t="s">
        <v>458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>
      <c r="A19" s="73" t="s">
        <v>459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>
      <c r="A20" s="51" t="s">
        <v>460</v>
      </c>
      <c r="B20" s="58"/>
      <c r="C20" s="58"/>
      <c r="D20" s="58"/>
      <c r="E20" s="58"/>
      <c r="F20" s="58"/>
      <c r="G20" s="58"/>
    </row>
    <row r="21" spans="1:7">
      <c r="A21" s="3" t="s">
        <v>461</v>
      </c>
      <c r="B21" s="99">
        <v>0</v>
      </c>
      <c r="C21" s="99">
        <v>0</v>
      </c>
      <c r="D21" s="99">
        <v>0</v>
      </c>
      <c r="E21" s="99">
        <v>0</v>
      </c>
      <c r="F21" s="99">
        <v>0</v>
      </c>
      <c r="G21" s="99">
        <v>0</v>
      </c>
    </row>
    <row r="22" spans="1:7">
      <c r="A22" s="51" t="s">
        <v>462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>
      <c r="A23" s="51" t="s">
        <v>463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>
      <c r="A24" s="51" t="s">
        <v>464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30">
      <c r="A25" s="52" t="s">
        <v>465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>
      <c r="A26" s="52" t="s">
        <v>466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>
      <c r="A27" s="60" t="s">
        <v>460</v>
      </c>
      <c r="B27" s="59"/>
      <c r="C27" s="59"/>
      <c r="D27" s="59"/>
      <c r="E27" s="59"/>
      <c r="F27" s="59"/>
      <c r="G27" s="59"/>
    </row>
    <row r="28" spans="1:7">
      <c r="A28" s="3" t="s">
        <v>467</v>
      </c>
      <c r="B28" s="99">
        <v>0</v>
      </c>
      <c r="C28" s="99">
        <v>0</v>
      </c>
      <c r="D28" s="99">
        <v>0</v>
      </c>
      <c r="E28" s="99">
        <v>0</v>
      </c>
      <c r="F28" s="99">
        <v>0</v>
      </c>
      <c r="G28" s="99">
        <v>0</v>
      </c>
    </row>
    <row r="29" spans="1:7">
      <c r="A29" s="51" t="s">
        <v>468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>
      <c r="A30" s="39" t="s">
        <v>460</v>
      </c>
      <c r="B30" s="61"/>
      <c r="C30" s="61"/>
      <c r="D30" s="61"/>
      <c r="E30" s="61"/>
      <c r="F30" s="61"/>
      <c r="G30" s="61"/>
    </row>
    <row r="31" spans="1:7" ht="14.45" customHeight="1">
      <c r="A31" s="3" t="s">
        <v>469</v>
      </c>
      <c r="B31" s="99">
        <v>0</v>
      </c>
      <c r="C31" s="99">
        <v>0</v>
      </c>
      <c r="D31" s="99">
        <v>0</v>
      </c>
      <c r="E31" s="99">
        <v>0</v>
      </c>
      <c r="F31" s="99">
        <v>0</v>
      </c>
      <c r="G31" s="99">
        <v>0</v>
      </c>
    </row>
    <row r="32" spans="1:7" ht="14.45" customHeight="1">
      <c r="A32" s="39"/>
      <c r="B32" s="102"/>
      <c r="C32" s="102"/>
      <c r="D32" s="102"/>
      <c r="E32" s="102"/>
      <c r="F32" s="102"/>
      <c r="G32" s="102"/>
    </row>
    <row r="33" spans="1:7">
      <c r="A33" s="105" t="s">
        <v>292</v>
      </c>
      <c r="B33" s="47"/>
      <c r="C33" s="47"/>
      <c r="D33" s="47"/>
      <c r="E33" s="47"/>
      <c r="F33" s="47"/>
      <c r="G33" s="47"/>
    </row>
    <row r="34" spans="1:7" ht="30">
      <c r="A34" s="103" t="s">
        <v>470</v>
      </c>
      <c r="B34" s="72">
        <v>0</v>
      </c>
      <c r="C34" s="72">
        <v>0</v>
      </c>
      <c r="D34" s="72">
        <v>0</v>
      </c>
      <c r="E34" s="72">
        <v>0</v>
      </c>
      <c r="F34" s="72">
        <v>0</v>
      </c>
      <c r="G34" s="72">
        <v>0</v>
      </c>
    </row>
    <row r="35" spans="1:7" ht="30">
      <c r="A35" s="103" t="s">
        <v>294</v>
      </c>
      <c r="B35" s="72">
        <v>0</v>
      </c>
      <c r="C35" s="72">
        <v>0</v>
      </c>
      <c r="D35" s="72">
        <v>0</v>
      </c>
      <c r="E35" s="72">
        <v>0</v>
      </c>
      <c r="F35" s="72">
        <v>0</v>
      </c>
      <c r="G35" s="72">
        <v>0</v>
      </c>
    </row>
    <row r="36" spans="1:7">
      <c r="A36" s="105" t="s">
        <v>471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>
      <c r="A37" s="48"/>
      <c r="B37" s="48"/>
      <c r="C37" s="48"/>
      <c r="D37" s="48"/>
      <c r="E37" s="48"/>
      <c r="F37" s="48"/>
      <c r="G37" s="48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5" zoomScaleNormal="75" workbookViewId="0">
      <selection activeCell="A7" sqref="A7"/>
    </sheetView>
  </sheetViews>
  <sheetFormatPr baseColWidth="10" defaultColWidth="11" defaultRowHeight="1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>
      <c r="A1" s="141" t="s">
        <v>472</v>
      </c>
      <c r="B1" s="154"/>
      <c r="C1" s="154"/>
      <c r="D1" s="154"/>
      <c r="E1" s="154"/>
      <c r="F1" s="154"/>
      <c r="G1" s="155"/>
    </row>
    <row r="2" spans="1:7">
      <c r="A2" s="144" t="str">
        <f>'Formato 1'!A2</f>
        <v>Sistema para el Desarrollo Integral de la Familia del Municipio de Santa Cruz de Juventino Rosas</v>
      </c>
      <c r="B2" s="145"/>
      <c r="C2" s="145"/>
      <c r="D2" s="145"/>
      <c r="E2" s="145"/>
      <c r="F2" s="145"/>
      <c r="G2" s="146"/>
    </row>
    <row r="3" spans="1:7">
      <c r="A3" s="147" t="s">
        <v>473</v>
      </c>
      <c r="B3" s="148"/>
      <c r="C3" s="148"/>
      <c r="D3" s="148"/>
      <c r="E3" s="148"/>
      <c r="F3" s="148"/>
      <c r="G3" s="149"/>
    </row>
    <row r="4" spans="1:7">
      <c r="A4" s="147" t="s">
        <v>2</v>
      </c>
      <c r="B4" s="148"/>
      <c r="C4" s="148"/>
      <c r="D4" s="148"/>
      <c r="E4" s="148"/>
      <c r="F4" s="148"/>
      <c r="G4" s="149"/>
    </row>
    <row r="5" spans="1:7">
      <c r="A5" s="150" t="s">
        <v>446</v>
      </c>
      <c r="B5" s="151"/>
      <c r="C5" s="151"/>
      <c r="D5" s="151"/>
      <c r="E5" s="151"/>
      <c r="F5" s="151"/>
      <c r="G5" s="152"/>
    </row>
    <row r="6" spans="1:7">
      <c r="A6" s="100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>
      <c r="A7" s="25" t="s">
        <v>474</v>
      </c>
      <c r="B7" s="99">
        <v>0</v>
      </c>
      <c r="C7" s="99">
        <v>0</v>
      </c>
      <c r="D7" s="99">
        <v>0</v>
      </c>
      <c r="E7" s="99">
        <v>0</v>
      </c>
      <c r="F7" s="99">
        <v>0</v>
      </c>
      <c r="G7" s="99">
        <v>0</v>
      </c>
    </row>
    <row r="8" spans="1:7">
      <c r="A8" s="51" t="s">
        <v>475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>
      <c r="A9" s="51" t="s">
        <v>476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>
      <c r="A10" s="51" t="s">
        <v>477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>
      <c r="A11" s="51" t="s">
        <v>478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>
      <c r="A12" s="51" t="s">
        <v>479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>
      <c r="A13" s="51" t="s">
        <v>480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>
      <c r="A14" s="52" t="s">
        <v>481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>
      <c r="A15" s="51" t="s">
        <v>482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>
      <c r="A16" s="51" t="s">
        <v>483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>
      <c r="A17" s="51"/>
      <c r="B17" s="58"/>
      <c r="C17" s="58"/>
      <c r="D17" s="58"/>
      <c r="E17" s="58"/>
      <c r="F17" s="58"/>
      <c r="G17" s="58"/>
    </row>
    <row r="18" spans="1:7">
      <c r="A18" s="3" t="s">
        <v>484</v>
      </c>
      <c r="B18" s="99">
        <v>0</v>
      </c>
      <c r="C18" s="99">
        <v>0</v>
      </c>
      <c r="D18" s="99">
        <v>0</v>
      </c>
      <c r="E18" s="99">
        <v>0</v>
      </c>
      <c r="F18" s="99">
        <v>0</v>
      </c>
      <c r="G18" s="99">
        <v>0</v>
      </c>
    </row>
    <row r="19" spans="1:7">
      <c r="A19" s="51" t="s">
        <v>475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>
      <c r="A20" s="51" t="s">
        <v>476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>
      <c r="A21" s="51" t="s">
        <v>477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>
      <c r="A22" s="51" t="s">
        <v>478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>
      <c r="A23" s="52" t="s">
        <v>479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>
      <c r="A24" s="52" t="s">
        <v>480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>
      <c r="A25" s="52" t="s">
        <v>481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>
      <c r="A26" s="52" t="s">
        <v>485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>
      <c r="A27" s="52" t="s">
        <v>483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>
      <c r="A28" s="39" t="s">
        <v>460</v>
      </c>
      <c r="B28" s="61"/>
      <c r="C28" s="61"/>
      <c r="D28" s="61"/>
      <c r="E28" s="61"/>
      <c r="F28" s="61"/>
      <c r="G28" s="61"/>
    </row>
    <row r="29" spans="1:7" ht="14.45" customHeight="1">
      <c r="A29" s="3" t="s">
        <v>486</v>
      </c>
      <c r="B29" s="99">
        <v>0</v>
      </c>
      <c r="C29" s="99">
        <v>0</v>
      </c>
      <c r="D29" s="99">
        <v>0</v>
      </c>
      <c r="E29" s="99">
        <v>0</v>
      </c>
      <c r="F29" s="99">
        <v>0</v>
      </c>
      <c r="G29" s="99">
        <v>0</v>
      </c>
    </row>
    <row r="30" spans="1:7">
      <c r="A30" s="48"/>
      <c r="B30" s="48"/>
      <c r="C30" s="48"/>
      <c r="D30" s="48"/>
      <c r="E30" s="48"/>
      <c r="F30" s="48"/>
      <c r="G30" s="48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topLeftCell="A6" zoomScale="80" zoomScaleNormal="80" workbookViewId="0">
      <selection activeCell="A40" sqref="A40"/>
    </sheetView>
  </sheetViews>
  <sheetFormatPr baseColWidth="10" defaultColWidth="11" defaultRowHeight="1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>
      <c r="A1" s="141" t="s">
        <v>487</v>
      </c>
      <c r="B1" s="154"/>
      <c r="C1" s="154"/>
      <c r="D1" s="154"/>
      <c r="E1" s="154"/>
      <c r="F1" s="154"/>
      <c r="G1" s="155"/>
    </row>
    <row r="2" spans="1:7">
      <c r="A2" s="144" t="str">
        <f>'Formato 1'!A2</f>
        <v>Sistema para el Desarrollo Integral de la Familia del Municipio de Santa Cruz de Juventino Rosas</v>
      </c>
      <c r="B2" s="145"/>
      <c r="C2" s="145"/>
      <c r="D2" s="145"/>
      <c r="E2" s="145"/>
      <c r="F2" s="145"/>
      <c r="G2" s="146"/>
    </row>
    <row r="3" spans="1:7">
      <c r="A3" s="147" t="s">
        <v>488</v>
      </c>
      <c r="B3" s="148"/>
      <c r="C3" s="148"/>
      <c r="D3" s="148"/>
      <c r="E3" s="148"/>
      <c r="F3" s="148"/>
      <c r="G3" s="149"/>
    </row>
    <row r="4" spans="1:7">
      <c r="A4" s="147" t="s">
        <v>2</v>
      </c>
      <c r="B4" s="148"/>
      <c r="C4" s="148"/>
      <c r="D4" s="148"/>
      <c r="E4" s="148"/>
      <c r="F4" s="148"/>
      <c r="G4" s="149"/>
    </row>
    <row r="5" spans="1:7">
      <c r="A5" s="100" t="s">
        <v>5</v>
      </c>
      <c r="B5" s="125" t="s">
        <v>489</v>
      </c>
      <c r="C5" s="124" t="s">
        <v>490</v>
      </c>
      <c r="D5" s="124" t="s">
        <v>491</v>
      </c>
      <c r="E5" s="124" t="s">
        <v>492</v>
      </c>
      <c r="F5" s="124" t="s">
        <v>493</v>
      </c>
      <c r="G5" s="124" t="s">
        <v>494</v>
      </c>
    </row>
    <row r="6" spans="1:7" ht="15.75" customHeight="1">
      <c r="A6" s="25" t="s">
        <v>495</v>
      </c>
      <c r="B6" s="99">
        <v>0</v>
      </c>
      <c r="C6" s="99">
        <v>0</v>
      </c>
      <c r="D6" s="99">
        <v>0</v>
      </c>
      <c r="E6" s="99">
        <v>0</v>
      </c>
      <c r="F6" s="99">
        <v>0</v>
      </c>
      <c r="G6" s="99">
        <v>0</v>
      </c>
    </row>
    <row r="7" spans="1:7">
      <c r="A7" s="51" t="s">
        <v>448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>
      <c r="A8" s="51" t="s">
        <v>449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>
      <c r="A9" s="51" t="s">
        <v>450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>
      <c r="A10" s="51" t="s">
        <v>451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>
      <c r="A11" s="51" t="s">
        <v>452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>
      <c r="A12" s="51" t="s">
        <v>453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>
      <c r="A13" s="52" t="s">
        <v>454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>
      <c r="A14" s="51" t="s">
        <v>455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>
      <c r="A15" s="51" t="s">
        <v>456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>
      <c r="A16" s="51" t="s">
        <v>457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>
      <c r="A17" s="51" t="s">
        <v>458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>
      <c r="A18" s="73" t="s">
        <v>459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>
      <c r="A19" s="51"/>
      <c r="B19" s="58"/>
      <c r="C19" s="58"/>
      <c r="D19" s="58"/>
      <c r="E19" s="58"/>
      <c r="F19" s="58"/>
      <c r="G19" s="58"/>
    </row>
    <row r="20" spans="1:7">
      <c r="A20" s="3" t="s">
        <v>496</v>
      </c>
      <c r="B20" s="99">
        <v>0</v>
      </c>
      <c r="C20" s="99">
        <v>0</v>
      </c>
      <c r="D20" s="99">
        <v>0</v>
      </c>
      <c r="E20" s="99">
        <v>0</v>
      </c>
      <c r="F20" s="99">
        <v>0</v>
      </c>
      <c r="G20" s="99">
        <v>0</v>
      </c>
    </row>
    <row r="21" spans="1:7">
      <c r="A21" s="51" t="s">
        <v>462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>
      <c r="A22" s="51" t="s">
        <v>463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>
      <c r="A23" s="51" t="s">
        <v>464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ht="30">
      <c r="A24" s="52" t="s">
        <v>465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>
      <c r="A25" s="52" t="s">
        <v>466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>
      <c r="A26" s="60"/>
      <c r="B26" s="59"/>
      <c r="C26" s="59"/>
      <c r="D26" s="59"/>
      <c r="E26" s="59"/>
      <c r="F26" s="59"/>
      <c r="G26" s="59"/>
    </row>
    <row r="27" spans="1:7">
      <c r="A27" s="3" t="s">
        <v>497</v>
      </c>
      <c r="B27" s="99">
        <v>0</v>
      </c>
      <c r="C27" s="99">
        <v>0</v>
      </c>
      <c r="D27" s="99">
        <v>0</v>
      </c>
      <c r="E27" s="99">
        <v>0</v>
      </c>
      <c r="F27" s="99">
        <v>0</v>
      </c>
      <c r="G27" s="99">
        <v>0</v>
      </c>
    </row>
    <row r="28" spans="1:7">
      <c r="A28" s="51" t="s">
        <v>290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>
      <c r="A29" s="39"/>
      <c r="B29" s="61"/>
      <c r="C29" s="61"/>
      <c r="D29" s="61"/>
      <c r="E29" s="61"/>
      <c r="F29" s="61"/>
      <c r="G29" s="61"/>
    </row>
    <row r="30" spans="1:7" ht="14.45" customHeight="1">
      <c r="A30" s="3" t="s">
        <v>498</v>
      </c>
      <c r="B30" s="99">
        <v>0</v>
      </c>
      <c r="C30" s="99">
        <v>0</v>
      </c>
      <c r="D30" s="99">
        <v>0</v>
      </c>
      <c r="E30" s="99">
        <v>0</v>
      </c>
      <c r="F30" s="99">
        <v>0</v>
      </c>
      <c r="G30" s="99">
        <v>0</v>
      </c>
    </row>
    <row r="31" spans="1:7" ht="14.45" customHeight="1">
      <c r="A31" s="39"/>
      <c r="B31" s="102"/>
      <c r="C31" s="102"/>
      <c r="D31" s="102"/>
      <c r="E31" s="102"/>
      <c r="F31" s="102"/>
      <c r="G31" s="102"/>
    </row>
    <row r="32" spans="1:7">
      <c r="A32" s="105" t="s">
        <v>292</v>
      </c>
      <c r="B32" s="47"/>
      <c r="C32" s="47"/>
      <c r="D32" s="47"/>
      <c r="E32" s="47"/>
      <c r="F32" s="47"/>
      <c r="G32" s="47"/>
    </row>
    <row r="33" spans="1:7" ht="30">
      <c r="A33" s="103" t="s">
        <v>470</v>
      </c>
      <c r="B33" s="72">
        <v>0</v>
      </c>
      <c r="C33" s="72">
        <v>0</v>
      </c>
      <c r="D33" s="72">
        <v>0</v>
      </c>
      <c r="E33" s="72">
        <v>0</v>
      </c>
      <c r="F33" s="72">
        <v>0</v>
      </c>
      <c r="G33" s="72">
        <v>0</v>
      </c>
    </row>
    <row r="34" spans="1:7" ht="30">
      <c r="A34" s="103" t="s">
        <v>294</v>
      </c>
      <c r="B34" s="72">
        <v>0</v>
      </c>
      <c r="C34" s="72">
        <v>0</v>
      </c>
      <c r="D34" s="72">
        <v>0</v>
      </c>
      <c r="E34" s="72">
        <v>0</v>
      </c>
      <c r="F34" s="72">
        <v>0</v>
      </c>
      <c r="G34" s="72">
        <v>0</v>
      </c>
    </row>
    <row r="35" spans="1:7">
      <c r="A35" s="47" t="s">
        <v>471</v>
      </c>
      <c r="B35" s="72">
        <v>0</v>
      </c>
      <c r="C35" s="72">
        <v>0</v>
      </c>
      <c r="D35" s="72">
        <v>0</v>
      </c>
      <c r="E35" s="72">
        <v>0</v>
      </c>
      <c r="F35" s="72">
        <v>0</v>
      </c>
      <c r="G35" s="72">
        <v>0</v>
      </c>
    </row>
    <row r="36" spans="1:7">
      <c r="A36" s="48"/>
      <c r="B36" s="48"/>
      <c r="C36" s="48"/>
      <c r="D36" s="48"/>
      <c r="E36" s="48"/>
      <c r="F36" s="48"/>
      <c r="G36" s="48"/>
    </row>
    <row r="38" spans="1:7">
      <c r="A38" t="s">
        <v>499</v>
      </c>
    </row>
    <row r="39" spans="1:7">
      <c r="A39" t="s">
        <v>500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zoomScale="75" zoomScaleNormal="75" workbookViewId="0">
      <selection activeCell="E37" sqref="E37"/>
    </sheetView>
  </sheetViews>
  <sheetFormatPr baseColWidth="10" defaultColWidth="11" defaultRowHeight="1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>
      <c r="A1" s="141" t="s">
        <v>501</v>
      </c>
      <c r="B1" s="154"/>
      <c r="C1" s="154"/>
      <c r="D1" s="154"/>
      <c r="E1" s="154"/>
      <c r="F1" s="154"/>
      <c r="G1" s="155"/>
    </row>
    <row r="2" spans="1:7">
      <c r="A2" s="144" t="str">
        <f>'Formato 1'!A2</f>
        <v>Sistema para el Desarrollo Integral de la Familia del Municipio de Santa Cruz de Juventino Rosas</v>
      </c>
      <c r="B2" s="145"/>
      <c r="C2" s="145"/>
      <c r="D2" s="145"/>
      <c r="E2" s="145"/>
      <c r="F2" s="145"/>
      <c r="G2" s="146"/>
    </row>
    <row r="3" spans="1:7">
      <c r="A3" s="147" t="s">
        <v>502</v>
      </c>
      <c r="B3" s="148"/>
      <c r="C3" s="148"/>
      <c r="D3" s="148"/>
      <c r="E3" s="148"/>
      <c r="F3" s="148"/>
      <c r="G3" s="149"/>
    </row>
    <row r="4" spans="1:7">
      <c r="A4" s="147" t="s">
        <v>2</v>
      </c>
      <c r="B4" s="148"/>
      <c r="C4" s="148"/>
      <c r="D4" s="148"/>
      <c r="E4" s="148"/>
      <c r="F4" s="148"/>
      <c r="G4" s="149"/>
    </row>
    <row r="5" spans="1:7">
      <c r="A5" s="100" t="s">
        <v>5</v>
      </c>
      <c r="B5" s="125" t="s">
        <v>489</v>
      </c>
      <c r="C5" s="124" t="s">
        <v>490</v>
      </c>
      <c r="D5" s="124" t="s">
        <v>491</v>
      </c>
      <c r="E5" s="124" t="s">
        <v>492</v>
      </c>
      <c r="F5" s="124" t="s">
        <v>493</v>
      </c>
      <c r="G5" s="124" t="s">
        <v>494</v>
      </c>
    </row>
    <row r="6" spans="1:7" ht="15.75" customHeight="1">
      <c r="A6" s="25" t="s">
        <v>474</v>
      </c>
      <c r="B6" s="99">
        <v>0</v>
      </c>
      <c r="C6" s="99">
        <v>0</v>
      </c>
      <c r="D6" s="99">
        <v>0</v>
      </c>
      <c r="E6" s="99">
        <v>0</v>
      </c>
      <c r="F6" s="99">
        <v>0</v>
      </c>
      <c r="G6" s="99">
        <v>0</v>
      </c>
    </row>
    <row r="7" spans="1:7">
      <c r="A7" s="51" t="s">
        <v>475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>
      <c r="A8" s="51" t="s">
        <v>476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>
      <c r="A9" s="51" t="s">
        <v>477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>
      <c r="A10" s="51" t="s">
        <v>478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>
      <c r="A11" s="51" t="s">
        <v>479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>
      <c r="A12" s="51" t="s">
        <v>480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>
      <c r="A13" s="52" t="s">
        <v>481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>
      <c r="A14" s="51" t="s">
        <v>482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>
      <c r="A15" s="51" t="s">
        <v>483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>
      <c r="A16" s="51"/>
      <c r="B16" s="58"/>
      <c r="C16" s="58"/>
      <c r="D16" s="58"/>
      <c r="E16" s="58"/>
      <c r="F16" s="58"/>
      <c r="G16" s="58"/>
    </row>
    <row r="17" spans="1:7">
      <c r="A17" s="3" t="s">
        <v>484</v>
      </c>
      <c r="B17" s="99">
        <v>0</v>
      </c>
      <c r="C17" s="99">
        <v>0</v>
      </c>
      <c r="D17" s="99">
        <v>0</v>
      </c>
      <c r="E17" s="99">
        <v>0</v>
      </c>
      <c r="F17" s="99">
        <v>0</v>
      </c>
      <c r="G17" s="99">
        <v>0</v>
      </c>
    </row>
    <row r="18" spans="1:7">
      <c r="A18" s="51" t="s">
        <v>475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>
      <c r="A19" s="51" t="s">
        <v>476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>
      <c r="A20" s="51" t="s">
        <v>477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>
      <c r="A21" s="51" t="s">
        <v>478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>
      <c r="A22" s="52" t="s">
        <v>479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>
      <c r="A23" s="52" t="s">
        <v>480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>
      <c r="A24" s="52" t="s">
        <v>481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>
      <c r="A25" s="52" t="s">
        <v>485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>
      <c r="A26" s="52" t="s">
        <v>483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>
      <c r="A27" s="39" t="s">
        <v>460</v>
      </c>
      <c r="B27" s="61"/>
      <c r="C27" s="61"/>
      <c r="D27" s="61"/>
      <c r="E27" s="61"/>
      <c r="F27" s="61"/>
      <c r="G27" s="61"/>
    </row>
    <row r="28" spans="1:7" ht="14.45" customHeight="1">
      <c r="A28" s="3" t="s">
        <v>486</v>
      </c>
      <c r="B28" s="99">
        <v>0</v>
      </c>
      <c r="C28" s="99">
        <v>0</v>
      </c>
      <c r="D28" s="99">
        <v>0</v>
      </c>
      <c r="E28" s="99">
        <v>0</v>
      </c>
      <c r="F28" s="99">
        <v>0</v>
      </c>
      <c r="G28" s="99">
        <v>0</v>
      </c>
    </row>
    <row r="29" spans="1:7">
      <c r="A29" s="48"/>
      <c r="B29" s="48"/>
      <c r="C29" s="48"/>
      <c r="D29" s="48"/>
      <c r="E29" s="48"/>
      <c r="F29" s="48"/>
      <c r="G29" s="48"/>
    </row>
    <row r="31" spans="1:7">
      <c r="A31" t="s">
        <v>503</v>
      </c>
    </row>
    <row r="32" spans="1:7">
      <c r="A32" t="s">
        <v>504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zoomScale="75" zoomScaleNormal="75" workbookViewId="0">
      <selection activeCell="A4" sqref="A4"/>
    </sheetView>
  </sheetViews>
  <sheetFormatPr baseColWidth="10" defaultColWidth="11" defaultRowHeight="1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>
      <c r="A1" s="141" t="s">
        <v>505</v>
      </c>
      <c r="B1" s="154"/>
      <c r="C1" s="154"/>
      <c r="D1" s="154"/>
      <c r="E1" s="154"/>
      <c r="F1" s="154"/>
    </row>
    <row r="2" spans="1:6">
      <c r="A2" s="144" t="str">
        <f>'Formato 1'!A2</f>
        <v>Sistema para el Desarrollo Integral de la Familia del Municipio de Santa Cruz de Juventino Rosas</v>
      </c>
      <c r="B2" s="145"/>
      <c r="C2" s="145"/>
      <c r="D2" s="145"/>
      <c r="E2" s="145"/>
      <c r="F2" s="146"/>
    </row>
    <row r="3" spans="1:6">
      <c r="A3" s="147" t="s">
        <v>506</v>
      </c>
      <c r="B3" s="148"/>
      <c r="C3" s="148"/>
      <c r="D3" s="148"/>
      <c r="E3" s="148"/>
      <c r="F3" s="149"/>
    </row>
    <row r="4" spans="1:6" ht="30">
      <c r="A4" s="100" t="s">
        <v>5</v>
      </c>
      <c r="B4" s="7" t="s">
        <v>507</v>
      </c>
      <c r="C4" s="32" t="s">
        <v>508</v>
      </c>
      <c r="D4" s="32" t="s">
        <v>509</v>
      </c>
      <c r="E4" s="32" t="s">
        <v>510</v>
      </c>
      <c r="F4" s="32" t="s">
        <v>511</v>
      </c>
    </row>
    <row r="5" spans="1:6" ht="15.75" customHeight="1">
      <c r="A5" s="104" t="s">
        <v>512</v>
      </c>
      <c r="B5" s="109"/>
      <c r="C5" s="109"/>
      <c r="D5" s="109"/>
      <c r="E5" s="109"/>
      <c r="F5" s="109"/>
    </row>
    <row r="6" spans="1:6" ht="30">
      <c r="A6" s="107" t="s">
        <v>513</v>
      </c>
      <c r="B6" s="106"/>
      <c r="C6" s="106"/>
      <c r="D6" s="106"/>
      <c r="E6" s="106"/>
      <c r="F6" s="106"/>
    </row>
    <row r="7" spans="1:6" ht="15.75" customHeight="1">
      <c r="A7" s="107" t="s">
        <v>514</v>
      </c>
      <c r="B7" s="106"/>
      <c r="C7" s="106"/>
      <c r="D7" s="106"/>
      <c r="E7" s="106"/>
      <c r="F7" s="106"/>
    </row>
    <row r="8" spans="1:6">
      <c r="A8" s="108"/>
      <c r="B8" s="106"/>
      <c r="C8" s="106"/>
      <c r="D8" s="106"/>
      <c r="E8" s="106"/>
      <c r="F8" s="106"/>
    </row>
    <row r="9" spans="1:6">
      <c r="A9" s="113" t="s">
        <v>515</v>
      </c>
      <c r="B9" s="106"/>
      <c r="C9" s="106"/>
      <c r="D9" s="106"/>
      <c r="E9" s="106"/>
      <c r="F9" s="106"/>
    </row>
    <row r="10" spans="1:6">
      <c r="A10" s="107" t="s">
        <v>516</v>
      </c>
      <c r="B10" s="116"/>
      <c r="C10" s="116"/>
      <c r="D10" s="116"/>
      <c r="E10" s="116"/>
      <c r="F10" s="116"/>
    </row>
    <row r="11" spans="1:6">
      <c r="A11" s="56" t="s">
        <v>517</v>
      </c>
      <c r="B11" s="116"/>
      <c r="C11" s="116"/>
      <c r="D11" s="116"/>
      <c r="E11" s="116"/>
      <c r="F11" s="116"/>
    </row>
    <row r="12" spans="1:6">
      <c r="A12" s="56" t="s">
        <v>518</v>
      </c>
      <c r="B12" s="116"/>
      <c r="C12" s="116"/>
      <c r="D12" s="116"/>
      <c r="E12" s="116"/>
      <c r="F12" s="116"/>
    </row>
    <row r="13" spans="1:6">
      <c r="A13" s="56" t="s">
        <v>519</v>
      </c>
      <c r="B13" s="116"/>
      <c r="C13" s="116"/>
      <c r="D13" s="116"/>
      <c r="E13" s="116"/>
      <c r="F13" s="116"/>
    </row>
    <row r="14" spans="1:6">
      <c r="A14" s="107" t="s">
        <v>520</v>
      </c>
      <c r="B14" s="116"/>
      <c r="C14" s="116"/>
      <c r="D14" s="116"/>
      <c r="E14" s="116"/>
      <c r="F14" s="116"/>
    </row>
    <row r="15" spans="1:6">
      <c r="A15" s="56" t="s">
        <v>517</v>
      </c>
      <c r="B15" s="116"/>
      <c r="C15" s="116"/>
      <c r="D15" s="116"/>
      <c r="E15" s="116"/>
      <c r="F15" s="116"/>
    </row>
    <row r="16" spans="1:6">
      <c r="A16" s="56" t="s">
        <v>518</v>
      </c>
      <c r="B16" s="117"/>
      <c r="C16" s="117"/>
      <c r="D16" s="117"/>
      <c r="E16" s="117"/>
      <c r="F16" s="117"/>
    </row>
    <row r="17" spans="1:6">
      <c r="A17" s="56" t="s">
        <v>519</v>
      </c>
      <c r="B17" s="118"/>
      <c r="C17" s="118"/>
      <c r="D17" s="118"/>
      <c r="E17" s="118"/>
      <c r="F17" s="118"/>
    </row>
    <row r="18" spans="1:6">
      <c r="A18" s="107" t="s">
        <v>521</v>
      </c>
      <c r="B18" s="118"/>
      <c r="C18" s="118"/>
      <c r="D18" s="118"/>
      <c r="E18" s="118"/>
      <c r="F18" s="118"/>
    </row>
    <row r="19" spans="1:6">
      <c r="A19" s="107" t="s">
        <v>522</v>
      </c>
      <c r="B19" s="118"/>
      <c r="C19" s="118"/>
      <c r="D19" s="118"/>
      <c r="E19" s="118"/>
      <c r="F19" s="118"/>
    </row>
    <row r="20" spans="1:6">
      <c r="A20" s="107" t="s">
        <v>523</v>
      </c>
      <c r="B20" s="119"/>
      <c r="C20" s="119"/>
      <c r="D20" s="119"/>
      <c r="E20" s="119"/>
      <c r="F20" s="119"/>
    </row>
    <row r="21" spans="1:6">
      <c r="A21" s="107" t="s">
        <v>524</v>
      </c>
      <c r="B21" s="119"/>
      <c r="C21" s="119"/>
      <c r="D21" s="119"/>
      <c r="E21" s="119"/>
      <c r="F21" s="119"/>
    </row>
    <row r="22" spans="1:6">
      <c r="A22" s="107" t="s">
        <v>525</v>
      </c>
      <c r="B22" s="119"/>
      <c r="C22" s="119"/>
      <c r="D22" s="119"/>
      <c r="E22" s="119"/>
      <c r="F22" s="119"/>
    </row>
    <row r="23" spans="1:6">
      <c r="A23" s="107" t="s">
        <v>526</v>
      </c>
      <c r="B23" s="119"/>
      <c r="C23" s="119"/>
      <c r="D23" s="119"/>
      <c r="E23" s="119"/>
      <c r="F23" s="119"/>
    </row>
    <row r="24" spans="1:6">
      <c r="A24" s="107" t="s">
        <v>527</v>
      </c>
      <c r="B24" s="111"/>
      <c r="C24" s="111"/>
      <c r="D24" s="111"/>
      <c r="E24" s="111"/>
      <c r="F24" s="111"/>
    </row>
    <row r="25" spans="1:6">
      <c r="A25" s="107" t="s">
        <v>528</v>
      </c>
      <c r="B25" s="111"/>
      <c r="C25" s="111"/>
      <c r="D25" s="111"/>
      <c r="E25" s="111"/>
      <c r="F25" s="111"/>
    </row>
    <row r="26" spans="1:6">
      <c r="A26" s="108"/>
      <c r="B26" s="112"/>
      <c r="C26" s="112"/>
      <c r="D26" s="112"/>
      <c r="E26" s="112"/>
      <c r="F26" s="112"/>
    </row>
    <row r="27" spans="1:6" ht="14.45" customHeight="1">
      <c r="A27" s="113" t="s">
        <v>529</v>
      </c>
      <c r="B27" s="110"/>
      <c r="C27" s="110"/>
      <c r="D27" s="110"/>
      <c r="E27" s="110"/>
      <c r="F27" s="110"/>
    </row>
    <row r="28" spans="1:6">
      <c r="A28" s="107" t="s">
        <v>530</v>
      </c>
      <c r="B28" s="72"/>
      <c r="C28" s="72"/>
      <c r="D28" s="72"/>
      <c r="E28" s="72"/>
      <c r="F28" s="72"/>
    </row>
    <row r="29" spans="1:6">
      <c r="A29" s="103"/>
      <c r="B29" s="47"/>
      <c r="C29" s="47"/>
      <c r="D29" s="47"/>
      <c r="E29" s="47"/>
      <c r="F29" s="47"/>
    </row>
    <row r="30" spans="1:6">
      <c r="A30" s="114" t="s">
        <v>531</v>
      </c>
      <c r="B30" s="47"/>
      <c r="C30" s="47"/>
      <c r="D30" s="47"/>
      <c r="E30" s="47"/>
      <c r="F30" s="47"/>
    </row>
    <row r="31" spans="1:6">
      <c r="A31" s="115" t="s">
        <v>516</v>
      </c>
      <c r="B31" s="72"/>
      <c r="C31" s="72"/>
      <c r="D31" s="72"/>
      <c r="E31" s="72"/>
      <c r="F31" s="72"/>
    </row>
    <row r="32" spans="1:6">
      <c r="A32" s="115" t="s">
        <v>520</v>
      </c>
      <c r="B32" s="72"/>
      <c r="C32" s="72"/>
      <c r="D32" s="72"/>
      <c r="E32" s="72"/>
      <c r="F32" s="72"/>
    </row>
    <row r="33" spans="1:6">
      <c r="A33" s="115" t="s">
        <v>532</v>
      </c>
      <c r="B33" s="72"/>
      <c r="C33" s="72"/>
      <c r="D33" s="72"/>
      <c r="E33" s="72"/>
      <c r="F33" s="72"/>
    </row>
    <row r="34" spans="1:6">
      <c r="A34" s="103"/>
      <c r="B34" s="47"/>
      <c r="C34" s="47"/>
      <c r="D34" s="47"/>
      <c r="E34" s="47"/>
      <c r="F34" s="47"/>
    </row>
    <row r="35" spans="1:6">
      <c r="A35" s="114" t="s">
        <v>533</v>
      </c>
      <c r="B35" s="47"/>
      <c r="C35" s="47"/>
      <c r="D35" s="47"/>
      <c r="E35" s="47"/>
      <c r="F35" s="47"/>
    </row>
    <row r="36" spans="1:6">
      <c r="A36" s="115" t="s">
        <v>534</v>
      </c>
      <c r="B36" s="47"/>
      <c r="C36" s="47"/>
      <c r="D36" s="47"/>
      <c r="E36" s="47"/>
      <c r="F36" s="47"/>
    </row>
    <row r="37" spans="1:6">
      <c r="A37" s="115" t="s">
        <v>535</v>
      </c>
      <c r="B37" s="47"/>
      <c r="C37" s="47"/>
      <c r="D37" s="47"/>
      <c r="E37" s="47"/>
      <c r="F37" s="47"/>
    </row>
    <row r="38" spans="1:6">
      <c r="A38" s="115" t="s">
        <v>536</v>
      </c>
      <c r="B38" s="47"/>
      <c r="C38" s="47"/>
      <c r="D38" s="47"/>
      <c r="E38" s="47"/>
      <c r="F38" s="47"/>
    </row>
    <row r="39" spans="1:6">
      <c r="A39" s="103"/>
      <c r="B39" s="47"/>
      <c r="C39" s="47"/>
      <c r="D39" s="47"/>
      <c r="E39" s="47"/>
      <c r="F39" s="47"/>
    </row>
    <row r="40" spans="1:6">
      <c r="A40" s="114" t="s">
        <v>537</v>
      </c>
      <c r="B40" s="47"/>
      <c r="C40" s="47"/>
      <c r="D40" s="47"/>
      <c r="E40" s="47"/>
      <c r="F40" s="47"/>
    </row>
    <row r="41" spans="1:6">
      <c r="A41" s="103"/>
      <c r="B41" s="47"/>
      <c r="C41" s="47"/>
      <c r="D41" s="47"/>
      <c r="E41" s="47"/>
      <c r="F41" s="47"/>
    </row>
    <row r="42" spans="1:6">
      <c r="A42" s="114" t="s">
        <v>538</v>
      </c>
      <c r="B42" s="47"/>
      <c r="C42" s="47"/>
      <c r="D42" s="47"/>
      <c r="E42" s="47"/>
      <c r="F42" s="47"/>
    </row>
    <row r="43" spans="1:6">
      <c r="A43" s="115" t="s">
        <v>539</v>
      </c>
      <c r="B43" s="72"/>
      <c r="C43" s="72"/>
      <c r="D43" s="72"/>
      <c r="E43" s="72"/>
      <c r="F43" s="72"/>
    </row>
    <row r="44" spans="1:6">
      <c r="A44" s="115" t="s">
        <v>540</v>
      </c>
      <c r="B44" s="72"/>
      <c r="C44" s="72"/>
      <c r="D44" s="72"/>
      <c r="E44" s="72"/>
      <c r="F44" s="72"/>
    </row>
    <row r="45" spans="1:6">
      <c r="A45" s="115" t="s">
        <v>541</v>
      </c>
      <c r="B45" s="72"/>
      <c r="C45" s="72"/>
      <c r="D45" s="72"/>
      <c r="E45" s="72"/>
      <c r="F45" s="72"/>
    </row>
    <row r="46" spans="1:6">
      <c r="A46" s="103"/>
      <c r="B46" s="47"/>
      <c r="C46" s="47"/>
      <c r="D46" s="47"/>
      <c r="E46" s="47"/>
      <c r="F46" s="47"/>
    </row>
    <row r="47" spans="1:6" ht="30">
      <c r="A47" s="114" t="s">
        <v>542</v>
      </c>
      <c r="B47" s="47"/>
      <c r="C47" s="47"/>
      <c r="D47" s="47"/>
      <c r="E47" s="47"/>
      <c r="F47" s="47"/>
    </row>
    <row r="48" spans="1:6">
      <c r="A48" s="115" t="s">
        <v>540</v>
      </c>
      <c r="B48" s="72"/>
      <c r="C48" s="72"/>
      <c r="D48" s="72"/>
      <c r="E48" s="72"/>
      <c r="F48" s="72"/>
    </row>
    <row r="49" spans="1:6">
      <c r="A49" s="115" t="s">
        <v>541</v>
      </c>
      <c r="B49" s="72"/>
      <c r="C49" s="72"/>
      <c r="D49" s="72"/>
      <c r="E49" s="72"/>
      <c r="F49" s="72"/>
    </row>
    <row r="50" spans="1:6">
      <c r="A50" s="103"/>
      <c r="B50" s="47"/>
      <c r="C50" s="47"/>
      <c r="D50" s="47"/>
      <c r="E50" s="47"/>
      <c r="F50" s="47"/>
    </row>
    <row r="51" spans="1:6">
      <c r="A51" s="114" t="s">
        <v>543</v>
      </c>
      <c r="B51" s="47"/>
      <c r="C51" s="47"/>
      <c r="D51" s="47"/>
      <c r="E51" s="47"/>
      <c r="F51" s="47"/>
    </row>
    <row r="52" spans="1:6">
      <c r="A52" s="115" t="s">
        <v>540</v>
      </c>
      <c r="B52" s="72"/>
      <c r="C52" s="72"/>
      <c r="D52" s="72"/>
      <c r="E52" s="72"/>
      <c r="F52" s="72"/>
    </row>
    <row r="53" spans="1:6">
      <c r="A53" s="115" t="s">
        <v>541</v>
      </c>
      <c r="B53" s="72"/>
      <c r="C53" s="72"/>
      <c r="D53" s="72"/>
      <c r="E53" s="72"/>
      <c r="F53" s="72"/>
    </row>
    <row r="54" spans="1:6">
      <c r="A54" s="115" t="s">
        <v>544</v>
      </c>
      <c r="B54" s="72"/>
      <c r="C54" s="72"/>
      <c r="D54" s="72"/>
      <c r="E54" s="72"/>
      <c r="F54" s="72"/>
    </row>
    <row r="55" spans="1:6">
      <c r="A55" s="103"/>
      <c r="B55" s="47"/>
      <c r="C55" s="47"/>
      <c r="D55" s="47"/>
      <c r="E55" s="47"/>
      <c r="F55" s="47"/>
    </row>
    <row r="56" spans="1:6">
      <c r="A56" s="114" t="s">
        <v>545</v>
      </c>
      <c r="B56" s="47"/>
      <c r="C56" s="47"/>
      <c r="D56" s="47"/>
      <c r="E56" s="47"/>
      <c r="F56" s="47"/>
    </row>
    <row r="57" spans="1:6">
      <c r="A57" s="115" t="s">
        <v>540</v>
      </c>
      <c r="B57" s="72"/>
      <c r="C57" s="72"/>
      <c r="D57" s="72"/>
      <c r="E57" s="72"/>
      <c r="F57" s="72"/>
    </row>
    <row r="58" spans="1:6">
      <c r="A58" s="115" t="s">
        <v>541</v>
      </c>
      <c r="B58" s="72"/>
      <c r="C58" s="72"/>
      <c r="D58" s="72"/>
      <c r="E58" s="72"/>
      <c r="F58" s="72"/>
    </row>
    <row r="59" spans="1:6">
      <c r="A59" s="103"/>
      <c r="B59" s="47"/>
      <c r="C59" s="47"/>
      <c r="D59" s="47"/>
      <c r="E59" s="47"/>
      <c r="F59" s="47"/>
    </row>
    <row r="60" spans="1:6">
      <c r="A60" s="114" t="s">
        <v>546</v>
      </c>
      <c r="B60" s="47"/>
      <c r="C60" s="47"/>
      <c r="D60" s="47"/>
      <c r="E60" s="47"/>
      <c r="F60" s="47"/>
    </row>
    <row r="61" spans="1:6">
      <c r="A61" s="115" t="s">
        <v>547</v>
      </c>
      <c r="B61" s="102"/>
      <c r="C61" s="102"/>
      <c r="D61" s="102"/>
      <c r="E61" s="102"/>
      <c r="F61" s="102"/>
    </row>
    <row r="62" spans="1:6">
      <c r="A62" s="115" t="s">
        <v>548</v>
      </c>
      <c r="B62" s="120"/>
      <c r="C62" s="120"/>
      <c r="D62" s="120"/>
      <c r="E62" s="120"/>
      <c r="F62" s="120"/>
    </row>
    <row r="63" spans="1:6">
      <c r="A63" s="103"/>
      <c r="B63" s="102"/>
      <c r="C63" s="102"/>
      <c r="D63" s="102"/>
      <c r="E63" s="102"/>
      <c r="F63" s="102"/>
    </row>
    <row r="64" spans="1:6">
      <c r="A64" s="114" t="s">
        <v>549</v>
      </c>
      <c r="B64" s="102"/>
      <c r="C64" s="102"/>
      <c r="D64" s="102"/>
      <c r="E64" s="102"/>
      <c r="F64" s="102"/>
    </row>
    <row r="65" spans="1:6">
      <c r="A65" s="115" t="s">
        <v>550</v>
      </c>
      <c r="B65" s="102"/>
      <c r="C65" s="102"/>
      <c r="D65" s="102"/>
      <c r="E65" s="102"/>
      <c r="F65" s="102"/>
    </row>
    <row r="66" spans="1:6">
      <c r="A66" s="115" t="s">
        <v>551</v>
      </c>
      <c r="B66" s="103"/>
      <c r="C66" s="47"/>
      <c r="D66" s="103"/>
      <c r="E66" s="103"/>
      <c r="F66" s="103"/>
    </row>
    <row r="67" spans="1:6">
      <c r="A67" s="48"/>
      <c r="B67" s="48"/>
      <c r="C67" s="48"/>
      <c r="D67" s="48"/>
      <c r="E67" s="48"/>
      <c r="F67" s="48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zoomScale="75" zoomScaleNormal="75" workbookViewId="0">
      <selection activeCell="B20" sqref="B20"/>
    </sheetView>
  </sheetViews>
  <sheetFormatPr baseColWidth="10" defaultColWidth="11" defaultRowHeight="1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>
      <c r="A1" s="153" t="s">
        <v>123</v>
      </c>
      <c r="B1" s="154"/>
      <c r="C1" s="154"/>
      <c r="D1" s="154"/>
      <c r="E1" s="154"/>
      <c r="F1" s="154"/>
      <c r="G1" s="154"/>
      <c r="H1" s="155"/>
    </row>
    <row r="2" spans="1:8">
      <c r="A2" s="144" t="str">
        <f>'Formato 1'!A2</f>
        <v>Sistema para el Desarrollo Integral de la Familia del Municipio de Santa Cruz de Juventino Rosas</v>
      </c>
      <c r="B2" s="145"/>
      <c r="C2" s="145"/>
      <c r="D2" s="145"/>
      <c r="E2" s="145"/>
      <c r="F2" s="145"/>
      <c r="G2" s="145"/>
      <c r="H2" s="146"/>
    </row>
    <row r="3" spans="1:8" ht="15" customHeight="1">
      <c r="A3" s="147" t="s">
        <v>124</v>
      </c>
      <c r="B3" s="148"/>
      <c r="C3" s="148"/>
      <c r="D3" s="148"/>
      <c r="E3" s="148"/>
      <c r="F3" s="148"/>
      <c r="G3" s="148"/>
      <c r="H3" s="149"/>
    </row>
    <row r="4" spans="1:8" ht="15" customHeight="1">
      <c r="A4" s="147" t="s">
        <v>554</v>
      </c>
      <c r="B4" s="148"/>
      <c r="C4" s="148"/>
      <c r="D4" s="148"/>
      <c r="E4" s="148"/>
      <c r="F4" s="148"/>
      <c r="G4" s="148"/>
      <c r="H4" s="149"/>
    </row>
    <row r="5" spans="1:8">
      <c r="A5" s="150" t="s">
        <v>2</v>
      </c>
      <c r="B5" s="151"/>
      <c r="C5" s="151"/>
      <c r="D5" s="151"/>
      <c r="E5" s="151"/>
      <c r="F5" s="151"/>
      <c r="G5" s="151"/>
      <c r="H5" s="152"/>
    </row>
    <row r="6" spans="1:8" ht="41.45" customHeight="1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>
      <c r="A7" s="82"/>
      <c r="B7" s="83"/>
      <c r="C7" s="83"/>
      <c r="D7" s="83"/>
      <c r="E7" s="83"/>
      <c r="F7" s="83"/>
      <c r="G7" s="83"/>
      <c r="H7" s="83"/>
    </row>
    <row r="8" spans="1:8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>
      <c r="A9" s="84" t="s">
        <v>133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</row>
    <row r="10" spans="1:8" ht="17.25" customHeight="1">
      <c r="A10" s="85" t="s">
        <v>134</v>
      </c>
      <c r="B10" s="86">
        <v>0</v>
      </c>
      <c r="C10" s="41">
        <v>0</v>
      </c>
      <c r="D10" s="86">
        <v>0</v>
      </c>
      <c r="E10" s="86">
        <v>0</v>
      </c>
      <c r="F10" s="86">
        <v>0</v>
      </c>
      <c r="G10" s="86">
        <v>0</v>
      </c>
      <c r="H10" s="86">
        <v>0</v>
      </c>
    </row>
    <row r="11" spans="1:8">
      <c r="A11" s="85" t="s">
        <v>135</v>
      </c>
      <c r="B11" s="86">
        <v>0</v>
      </c>
      <c r="C11" s="41">
        <v>0</v>
      </c>
      <c r="D11" s="86">
        <v>0</v>
      </c>
      <c r="E11" s="86">
        <v>0</v>
      </c>
      <c r="F11" s="86">
        <v>0</v>
      </c>
      <c r="G11" s="41">
        <v>0</v>
      </c>
      <c r="H11" s="41">
        <v>0</v>
      </c>
    </row>
    <row r="12" spans="1:8" ht="16.5" customHeight="1">
      <c r="A12" s="85" t="s">
        <v>136</v>
      </c>
      <c r="B12" s="86">
        <v>0</v>
      </c>
      <c r="C12" s="41">
        <v>0</v>
      </c>
      <c r="D12" s="86">
        <v>0</v>
      </c>
      <c r="E12" s="86">
        <v>0</v>
      </c>
      <c r="F12" s="86">
        <v>0</v>
      </c>
      <c r="G12" s="41">
        <v>0</v>
      </c>
      <c r="H12" s="41">
        <v>0</v>
      </c>
    </row>
    <row r="13" spans="1:8">
      <c r="A13" s="84" t="s">
        <v>137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</row>
    <row r="14" spans="1:8">
      <c r="A14" s="85" t="s">
        <v>138</v>
      </c>
      <c r="B14" s="86">
        <v>0</v>
      </c>
      <c r="C14" s="41">
        <v>0</v>
      </c>
      <c r="D14" s="86">
        <v>0</v>
      </c>
      <c r="E14" s="86">
        <v>0</v>
      </c>
      <c r="F14" s="86">
        <v>0</v>
      </c>
      <c r="G14" s="41">
        <v>0</v>
      </c>
      <c r="H14" s="41">
        <v>0</v>
      </c>
    </row>
    <row r="15" spans="1:8" ht="15" customHeight="1">
      <c r="A15" s="85" t="s">
        <v>139</v>
      </c>
      <c r="B15" s="86">
        <v>0</v>
      </c>
      <c r="C15" s="41">
        <v>0</v>
      </c>
      <c r="D15" s="86">
        <v>0</v>
      </c>
      <c r="E15" s="86">
        <v>0</v>
      </c>
      <c r="F15" s="86">
        <v>0</v>
      </c>
      <c r="G15" s="41">
        <v>0</v>
      </c>
      <c r="H15" s="41">
        <v>0</v>
      </c>
    </row>
    <row r="16" spans="1:8">
      <c r="A16" s="85" t="s">
        <v>140</v>
      </c>
      <c r="B16" s="86">
        <v>0</v>
      </c>
      <c r="C16" s="41">
        <v>0</v>
      </c>
      <c r="D16" s="86">
        <v>0</v>
      </c>
      <c r="E16" s="86">
        <v>0</v>
      </c>
      <c r="F16" s="86">
        <v>0</v>
      </c>
      <c r="G16" s="41">
        <v>0</v>
      </c>
      <c r="H16" s="41">
        <v>0</v>
      </c>
    </row>
    <row r="17" spans="1:8">
      <c r="A17" s="87"/>
      <c r="B17" s="72"/>
      <c r="C17" s="72"/>
      <c r="D17" s="72"/>
      <c r="E17" s="72"/>
      <c r="F17" s="72"/>
      <c r="G17" s="72"/>
      <c r="H17" s="72"/>
    </row>
    <row r="18" spans="1:8">
      <c r="A18" s="8" t="s">
        <v>141</v>
      </c>
      <c r="B18" s="128">
        <v>2114684.5</v>
      </c>
      <c r="C18" s="88"/>
      <c r="D18" s="88"/>
      <c r="E18" s="88"/>
      <c r="F18" s="128">
        <v>2145950.13</v>
      </c>
      <c r="G18" s="88"/>
      <c r="H18" s="88"/>
    </row>
    <row r="19" spans="1:8" ht="16.5" customHeight="1">
      <c r="A19" s="87"/>
      <c r="B19" s="129"/>
      <c r="C19" s="72"/>
      <c r="D19" s="72"/>
      <c r="E19" s="72"/>
      <c r="F19" s="129"/>
      <c r="G19" s="72"/>
      <c r="H19" s="72"/>
    </row>
    <row r="20" spans="1:8" ht="14.45" customHeight="1">
      <c r="A20" s="8" t="s">
        <v>142</v>
      </c>
      <c r="B20" s="129">
        <f t="shared" ref="B20" si="0">+B9+B18</f>
        <v>2114684.5</v>
      </c>
      <c r="C20" s="4">
        <v>0</v>
      </c>
      <c r="D20" s="4">
        <v>0</v>
      </c>
      <c r="E20" s="4">
        <v>0</v>
      </c>
      <c r="F20" s="129">
        <f>+F9+F18</f>
        <v>2145950.13</v>
      </c>
      <c r="G20" s="4">
        <v>0</v>
      </c>
      <c r="H20" s="4">
        <v>0</v>
      </c>
    </row>
    <row r="21" spans="1:8" ht="16.5" customHeight="1">
      <c r="A21" s="87"/>
      <c r="B21" s="43"/>
      <c r="C21" s="43"/>
      <c r="D21" s="43"/>
      <c r="E21" s="43"/>
      <c r="F21" s="43"/>
      <c r="G21" s="43"/>
      <c r="H21" s="43"/>
    </row>
    <row r="22" spans="1:8" ht="16.5" customHeight="1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>
      <c r="A23" s="89" t="s">
        <v>144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</row>
    <row r="24" spans="1:8" ht="15" customHeight="1">
      <c r="A24" s="89" t="s">
        <v>145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</row>
    <row r="25" spans="1:8">
      <c r="A25" s="89" t="s">
        <v>146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</row>
    <row r="26" spans="1:8" ht="16.5" customHeight="1">
      <c r="A26" s="9"/>
      <c r="B26" s="43"/>
      <c r="C26" s="43"/>
      <c r="D26" s="43"/>
      <c r="E26" s="43"/>
      <c r="F26" s="43"/>
      <c r="G26" s="43"/>
      <c r="H26" s="43"/>
    </row>
    <row r="27" spans="1:8" ht="16.5" customHeight="1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>
      <c r="A28" s="89" t="s">
        <v>148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</row>
    <row r="29" spans="1:8" ht="15" customHeight="1">
      <c r="A29" s="89" t="s">
        <v>149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</row>
    <row r="30" spans="1:8" ht="15.75" customHeight="1">
      <c r="A30" s="89" t="s">
        <v>150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</row>
    <row r="31" spans="1:8" ht="15" customHeight="1">
      <c r="A31" s="10" t="s">
        <v>151</v>
      </c>
      <c r="B31" s="48"/>
      <c r="C31" s="48"/>
      <c r="D31" s="48"/>
      <c r="E31" s="48"/>
      <c r="F31" s="48"/>
      <c r="G31" s="48"/>
      <c r="H31" s="48"/>
    </row>
    <row r="32" spans="1:8">
      <c r="A32" s="54"/>
    </row>
    <row r="33" spans="1:8" ht="14.45" customHeight="1">
      <c r="A33" s="156" t="s">
        <v>152</v>
      </c>
      <c r="B33" s="156"/>
      <c r="C33" s="156"/>
      <c r="D33" s="156"/>
      <c r="E33" s="156"/>
      <c r="F33" s="156"/>
      <c r="G33" s="156"/>
      <c r="H33" s="156"/>
    </row>
    <row r="34" spans="1:8" ht="14.45" customHeight="1">
      <c r="A34" s="156"/>
      <c r="B34" s="156"/>
      <c r="C34" s="156"/>
      <c r="D34" s="156"/>
      <c r="E34" s="156"/>
      <c r="F34" s="156"/>
      <c r="G34" s="156"/>
      <c r="H34" s="156"/>
    </row>
    <row r="35" spans="1:8" ht="14.45" customHeight="1">
      <c r="A35" s="156"/>
      <c r="B35" s="156"/>
      <c r="C35" s="156"/>
      <c r="D35" s="156"/>
      <c r="E35" s="156"/>
      <c r="F35" s="156"/>
      <c r="G35" s="156"/>
      <c r="H35" s="156"/>
    </row>
    <row r="36" spans="1:8" ht="14.45" customHeight="1">
      <c r="A36" s="156"/>
      <c r="B36" s="156"/>
      <c r="C36" s="156"/>
      <c r="D36" s="156"/>
      <c r="E36" s="156"/>
      <c r="F36" s="156"/>
      <c r="G36" s="156"/>
      <c r="H36" s="156"/>
    </row>
    <row r="37" spans="1:8" ht="14.45" customHeight="1">
      <c r="A37" s="156"/>
      <c r="B37" s="156"/>
      <c r="C37" s="156"/>
      <c r="D37" s="156"/>
      <c r="E37" s="156"/>
      <c r="F37" s="156"/>
      <c r="G37" s="156"/>
      <c r="H37" s="156"/>
    </row>
    <row r="38" spans="1:8">
      <c r="A38" s="54"/>
    </row>
    <row r="39" spans="1:8" ht="45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>
      <c r="A40" s="39"/>
      <c r="B40" s="47"/>
      <c r="C40" s="47"/>
      <c r="D40" s="47"/>
      <c r="E40" s="47"/>
      <c r="F40" s="47"/>
    </row>
    <row r="41" spans="1:8">
      <c r="A41" s="8" t="s">
        <v>159</v>
      </c>
      <c r="B41" s="4">
        <f>SUM(B42:B44)</f>
        <v>0</v>
      </c>
      <c r="C41" s="4">
        <f t="shared" ref="C41:F41" si="1">SUM(C42:C44)</f>
        <v>0</v>
      </c>
      <c r="D41" s="4">
        <f t="shared" si="1"/>
        <v>0</v>
      </c>
      <c r="E41" s="4">
        <f t="shared" si="1"/>
        <v>0</v>
      </c>
      <c r="F41" s="4">
        <f t="shared" si="1"/>
        <v>0</v>
      </c>
    </row>
    <row r="42" spans="1:8">
      <c r="A42" s="89" t="s">
        <v>160</v>
      </c>
      <c r="B42" s="41">
        <v>0</v>
      </c>
      <c r="C42" s="41">
        <v>0</v>
      </c>
      <c r="D42" s="41">
        <v>0</v>
      </c>
      <c r="E42" s="41">
        <v>0</v>
      </c>
      <c r="F42" s="41">
        <v>0</v>
      </c>
      <c r="G42" s="57"/>
    </row>
    <row r="43" spans="1:8">
      <c r="A43" s="89" t="s">
        <v>161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57"/>
    </row>
    <row r="44" spans="1:8">
      <c r="A44" s="89" t="s">
        <v>162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57"/>
    </row>
    <row r="45" spans="1:8">
      <c r="A45" s="11" t="s">
        <v>151</v>
      </c>
      <c r="B45" s="48"/>
      <c r="C45" s="48"/>
      <c r="D45" s="48"/>
      <c r="E45" s="48"/>
      <c r="F45" s="48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 B2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zoomScale="75" zoomScaleNormal="75" workbookViewId="0">
      <selection activeCell="G8" sqref="G8:K20"/>
    </sheetView>
  </sheetViews>
  <sheetFormatPr baseColWidth="10" defaultColWidth="11" defaultRowHeight="1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>
      <c r="A1" s="153" t="s">
        <v>163</v>
      </c>
      <c r="B1" s="154"/>
      <c r="C1" s="154"/>
      <c r="D1" s="154"/>
      <c r="E1" s="154"/>
      <c r="F1" s="154"/>
      <c r="G1" s="154"/>
      <c r="H1" s="154"/>
      <c r="I1" s="154"/>
      <c r="J1" s="154"/>
      <c r="K1" s="155"/>
    </row>
    <row r="2" spans="1:11" ht="14.45" customHeight="1">
      <c r="A2" s="144" t="str">
        <f>'Formato 1'!A2</f>
        <v>Sistema para el Desarrollo Integral de la Familia del Municipio de Santa Cruz de Juventino Rosas</v>
      </c>
      <c r="B2" s="145"/>
      <c r="C2" s="145"/>
      <c r="D2" s="145"/>
      <c r="E2" s="145"/>
      <c r="F2" s="145"/>
      <c r="G2" s="145"/>
      <c r="H2" s="145"/>
      <c r="I2" s="145"/>
      <c r="J2" s="145"/>
      <c r="K2" s="146"/>
    </row>
    <row r="3" spans="1:11">
      <c r="A3" s="147" t="s">
        <v>164</v>
      </c>
      <c r="B3" s="148"/>
      <c r="C3" s="148"/>
      <c r="D3" s="148"/>
      <c r="E3" s="148"/>
      <c r="F3" s="148"/>
      <c r="G3" s="148"/>
      <c r="H3" s="148"/>
      <c r="I3" s="148"/>
      <c r="J3" s="148"/>
      <c r="K3" s="149"/>
    </row>
    <row r="4" spans="1:11">
      <c r="A4" s="147" t="str">
        <f>'Formato 2'!A4</f>
        <v>Del 1 de enero al 30 de Junio de 2026</v>
      </c>
      <c r="B4" s="148"/>
      <c r="C4" s="148"/>
      <c r="D4" s="148"/>
      <c r="E4" s="148"/>
      <c r="F4" s="148"/>
      <c r="G4" s="148"/>
      <c r="H4" s="148"/>
      <c r="I4" s="148"/>
      <c r="J4" s="148"/>
      <c r="K4" s="149"/>
    </row>
    <row r="5" spans="1:11">
      <c r="A5" s="150" t="s">
        <v>2</v>
      </c>
      <c r="B5" s="151"/>
      <c r="C5" s="151"/>
      <c r="D5" s="151"/>
      <c r="E5" s="151"/>
      <c r="F5" s="151"/>
      <c r="G5" s="151"/>
      <c r="H5" s="151"/>
      <c r="I5" s="151"/>
      <c r="J5" s="151"/>
      <c r="K5" s="152"/>
    </row>
    <row r="6" spans="1:11" ht="72.75" customHeight="1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>
      <c r="A7" s="44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>
      <c r="A8" s="2" t="s">
        <v>176</v>
      </c>
      <c r="B8" s="79"/>
      <c r="C8" s="79"/>
      <c r="D8" s="79"/>
      <c r="E8" s="4">
        <v>0</v>
      </c>
      <c r="F8" s="79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>
      <c r="A9" s="80" t="s">
        <v>177</v>
      </c>
      <c r="B9" s="81"/>
      <c r="C9" s="81"/>
      <c r="D9" s="81"/>
      <c r="E9" s="41">
        <v>0</v>
      </c>
      <c r="F9" s="53"/>
      <c r="G9" s="41">
        <v>0</v>
      </c>
      <c r="H9" s="41">
        <v>0</v>
      </c>
      <c r="I9" s="41">
        <v>0</v>
      </c>
      <c r="J9" s="41">
        <v>0</v>
      </c>
      <c r="K9" s="41">
        <v>0</v>
      </c>
    </row>
    <row r="10" spans="1:11">
      <c r="A10" s="80" t="s">
        <v>178</v>
      </c>
      <c r="B10" s="81"/>
      <c r="C10" s="81"/>
      <c r="D10" s="81"/>
      <c r="E10" s="41">
        <v>0</v>
      </c>
      <c r="F10" s="53"/>
      <c r="G10" s="41">
        <v>0</v>
      </c>
      <c r="H10" s="41">
        <v>0</v>
      </c>
      <c r="I10" s="41">
        <v>0</v>
      </c>
      <c r="J10" s="41">
        <v>0</v>
      </c>
      <c r="K10" s="41">
        <v>0</v>
      </c>
    </row>
    <row r="11" spans="1:11">
      <c r="A11" s="80" t="s">
        <v>179</v>
      </c>
      <c r="B11" s="81"/>
      <c r="C11" s="81"/>
      <c r="D11" s="81"/>
      <c r="E11" s="41">
        <v>0</v>
      </c>
      <c r="F11" s="53"/>
      <c r="G11" s="41">
        <v>0</v>
      </c>
      <c r="H11" s="41">
        <v>0</v>
      </c>
      <c r="I11" s="41">
        <v>0</v>
      </c>
      <c r="J11" s="41">
        <v>0</v>
      </c>
      <c r="K11" s="41">
        <v>0</v>
      </c>
    </row>
    <row r="12" spans="1:11">
      <c r="A12" s="80" t="s">
        <v>180</v>
      </c>
      <c r="B12" s="81"/>
      <c r="C12" s="81"/>
      <c r="D12" s="81"/>
      <c r="E12" s="41">
        <v>0</v>
      </c>
      <c r="F12" s="53"/>
      <c r="G12" s="41">
        <v>0</v>
      </c>
      <c r="H12" s="41">
        <v>0</v>
      </c>
      <c r="I12" s="41">
        <v>0</v>
      </c>
      <c r="J12" s="41">
        <v>0</v>
      </c>
      <c r="K12" s="41">
        <v>0</v>
      </c>
    </row>
    <row r="13" spans="1:11">
      <c r="A13" s="101" t="s">
        <v>151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>
      <c r="A14" s="2" t="s">
        <v>181</v>
      </c>
      <c r="B14" s="79"/>
      <c r="C14" s="79"/>
      <c r="D14" s="79"/>
      <c r="E14" s="4">
        <v>0</v>
      </c>
      <c r="F14" s="79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>
      <c r="A15" s="80" t="s">
        <v>182</v>
      </c>
      <c r="B15" s="81"/>
      <c r="C15" s="81"/>
      <c r="D15" s="81"/>
      <c r="E15" s="41">
        <v>0</v>
      </c>
      <c r="F15" s="53"/>
      <c r="G15" s="41">
        <v>0</v>
      </c>
      <c r="H15" s="41">
        <v>0</v>
      </c>
      <c r="I15" s="41">
        <v>0</v>
      </c>
      <c r="J15" s="41">
        <v>0</v>
      </c>
      <c r="K15" s="41">
        <v>0</v>
      </c>
    </row>
    <row r="16" spans="1:11">
      <c r="A16" s="80" t="s">
        <v>183</v>
      </c>
      <c r="B16" s="81"/>
      <c r="C16" s="81"/>
      <c r="D16" s="81"/>
      <c r="E16" s="41">
        <v>0</v>
      </c>
      <c r="F16" s="53"/>
      <c r="G16" s="41">
        <v>0</v>
      </c>
      <c r="H16" s="41">
        <v>0</v>
      </c>
      <c r="I16" s="41">
        <v>0</v>
      </c>
      <c r="J16" s="41">
        <v>0</v>
      </c>
      <c r="K16" s="41">
        <v>0</v>
      </c>
    </row>
    <row r="17" spans="1:11">
      <c r="A17" s="80" t="s">
        <v>184</v>
      </c>
      <c r="B17" s="81"/>
      <c r="C17" s="81"/>
      <c r="D17" s="81"/>
      <c r="E17" s="41">
        <v>0</v>
      </c>
      <c r="F17" s="53"/>
      <c r="G17" s="41">
        <v>0</v>
      </c>
      <c r="H17" s="41">
        <v>0</v>
      </c>
      <c r="I17" s="41">
        <v>0</v>
      </c>
      <c r="J17" s="41">
        <v>0</v>
      </c>
      <c r="K17" s="41">
        <v>0</v>
      </c>
    </row>
    <row r="18" spans="1:11">
      <c r="A18" s="80" t="s">
        <v>185</v>
      </c>
      <c r="B18" s="81"/>
      <c r="C18" s="81"/>
      <c r="D18" s="81"/>
      <c r="E18" s="41">
        <v>0</v>
      </c>
      <c r="F18" s="53"/>
      <c r="G18" s="41">
        <v>0</v>
      </c>
      <c r="H18" s="41">
        <v>0</v>
      </c>
      <c r="I18" s="41">
        <v>0</v>
      </c>
      <c r="J18" s="41">
        <v>0</v>
      </c>
      <c r="K18" s="41">
        <v>0</v>
      </c>
    </row>
    <row r="19" spans="1:11">
      <c r="A19" s="101" t="s">
        <v>151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>
      <c r="A20" s="2" t="s">
        <v>186</v>
      </c>
      <c r="B20" s="79"/>
      <c r="C20" s="79"/>
      <c r="D20" s="79"/>
      <c r="E20" s="4">
        <v>0</v>
      </c>
      <c r="F20" s="79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>
      <c r="A21" s="49"/>
      <c r="B21" s="48"/>
      <c r="C21" s="48"/>
      <c r="D21" s="48"/>
      <c r="E21" s="48"/>
      <c r="F21" s="48"/>
      <c r="G21" s="48"/>
      <c r="H21" s="48"/>
      <c r="I21" s="48"/>
      <c r="J21" s="48"/>
      <c r="K21" s="48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zoomScale="75" zoomScaleNormal="75" workbookViewId="0">
      <selection activeCell="B10" sqref="B10"/>
    </sheetView>
  </sheetViews>
  <sheetFormatPr baseColWidth="10" defaultColWidth="11" defaultRowHeight="1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>
      <c r="A1" s="153" t="s">
        <v>187</v>
      </c>
      <c r="B1" s="154"/>
      <c r="C1" s="154"/>
      <c r="D1" s="155"/>
    </row>
    <row r="2" spans="1:4">
      <c r="A2" s="144" t="str">
        <f>'Formato 1'!A2</f>
        <v>Sistema para el Desarrollo Integral de la Familia del Municipio de Santa Cruz de Juventino Rosas</v>
      </c>
      <c r="B2" s="145"/>
      <c r="C2" s="145"/>
      <c r="D2" s="146"/>
    </row>
    <row r="3" spans="1:4">
      <c r="A3" s="147" t="s">
        <v>188</v>
      </c>
      <c r="B3" s="148"/>
      <c r="C3" s="148"/>
      <c r="D3" s="149"/>
    </row>
    <row r="4" spans="1:4">
      <c r="A4" s="147" t="str">
        <f>'Formato 3'!A4</f>
        <v>Del 1 de enero al 30 de Junio de 2026</v>
      </c>
      <c r="B4" s="148"/>
      <c r="C4" s="148"/>
      <c r="D4" s="149"/>
    </row>
    <row r="5" spans="1:4">
      <c r="A5" s="150" t="s">
        <v>2</v>
      </c>
      <c r="B5" s="151"/>
      <c r="C5" s="151"/>
      <c r="D5" s="152"/>
    </row>
    <row r="6" spans="1:4" ht="15" customHeight="1"/>
    <row r="7" spans="1:4" ht="30">
      <c r="A7" s="12" t="s">
        <v>5</v>
      </c>
      <c r="B7" s="7" t="s">
        <v>189</v>
      </c>
      <c r="C7" s="7" t="s">
        <v>190</v>
      </c>
      <c r="D7" s="7" t="s">
        <v>191</v>
      </c>
    </row>
    <row r="8" spans="1:4">
      <c r="A8" s="3" t="s">
        <v>192</v>
      </c>
      <c r="B8" s="127">
        <f>SUM(B9:B12)</f>
        <v>27345275</v>
      </c>
      <c r="C8" s="127">
        <f t="shared" ref="C8:D8" si="0">SUM(C9:C11)</f>
        <v>14418094.16</v>
      </c>
      <c r="D8" s="127">
        <f t="shared" si="0"/>
        <v>14418094.16</v>
      </c>
    </row>
    <row r="9" spans="1:4">
      <c r="A9" s="51" t="s">
        <v>193</v>
      </c>
      <c r="B9" s="126">
        <v>27345275</v>
      </c>
      <c r="C9" s="126">
        <v>14418094.16</v>
      </c>
      <c r="D9" s="126">
        <v>14418094.16</v>
      </c>
    </row>
    <row r="10" spans="1:4">
      <c r="A10" s="51" t="s">
        <v>194</v>
      </c>
      <c r="B10" s="75">
        <v>0</v>
      </c>
      <c r="C10" s="75">
        <v>0</v>
      </c>
      <c r="D10" s="75">
        <v>0</v>
      </c>
    </row>
    <row r="11" spans="1:4">
      <c r="A11" s="51" t="s">
        <v>195</v>
      </c>
      <c r="B11" s="75">
        <v>0</v>
      </c>
      <c r="C11" s="75">
        <v>0</v>
      </c>
      <c r="D11" s="75">
        <v>0</v>
      </c>
    </row>
    <row r="12" spans="1:4">
      <c r="A12" s="40"/>
      <c r="B12" s="72"/>
      <c r="C12" s="72"/>
      <c r="D12" s="72"/>
    </row>
    <row r="13" spans="1:4">
      <c r="A13" s="3" t="s">
        <v>196</v>
      </c>
      <c r="B13" s="127">
        <f>SUM(B14:B15)</f>
        <v>27345275</v>
      </c>
      <c r="C13" s="127">
        <f t="shared" ref="C13:D13" si="1">SUM(C14:C15)</f>
        <v>13455819.949999999</v>
      </c>
      <c r="D13" s="127">
        <f t="shared" si="1"/>
        <v>13455819.949999999</v>
      </c>
    </row>
    <row r="14" spans="1:4">
      <c r="A14" s="51" t="s">
        <v>197</v>
      </c>
      <c r="B14" s="126">
        <v>27345275</v>
      </c>
      <c r="C14" s="126">
        <v>13455819.949999999</v>
      </c>
      <c r="D14" s="126">
        <v>13455819.949999999</v>
      </c>
    </row>
    <row r="15" spans="1:4">
      <c r="A15" s="51" t="s">
        <v>198</v>
      </c>
      <c r="B15" s="75">
        <v>0</v>
      </c>
      <c r="C15" s="75">
        <v>0</v>
      </c>
      <c r="D15" s="75">
        <v>0</v>
      </c>
    </row>
    <row r="16" spans="1:4">
      <c r="A16" s="40"/>
      <c r="B16" s="72"/>
      <c r="C16" s="72"/>
      <c r="D16" s="72"/>
    </row>
    <row r="17" spans="1:4">
      <c r="A17" s="3" t="s">
        <v>199</v>
      </c>
      <c r="B17" s="14">
        <v>0</v>
      </c>
      <c r="C17" s="13">
        <v>0</v>
      </c>
      <c r="D17" s="13">
        <v>0</v>
      </c>
    </row>
    <row r="18" spans="1:4">
      <c r="A18" s="51" t="s">
        <v>200</v>
      </c>
      <c r="B18" s="15">
        <v>0</v>
      </c>
      <c r="C18" s="41">
        <v>0</v>
      </c>
      <c r="D18" s="41">
        <v>0</v>
      </c>
    </row>
    <row r="19" spans="1:4">
      <c r="A19" s="51" t="s">
        <v>201</v>
      </c>
      <c r="B19" s="15">
        <v>0</v>
      </c>
      <c r="C19" s="41">
        <v>0</v>
      </c>
      <c r="D19" s="41">
        <v>0</v>
      </c>
    </row>
    <row r="20" spans="1:4">
      <c r="A20" s="40"/>
      <c r="B20" s="72"/>
      <c r="C20" s="72"/>
      <c r="D20" s="72"/>
    </row>
    <row r="21" spans="1:4">
      <c r="A21" s="3" t="s">
        <v>202</v>
      </c>
      <c r="B21" s="13">
        <v>0</v>
      </c>
      <c r="C21" s="127">
        <f>C8-C13+C17</f>
        <v>962274.21000000089</v>
      </c>
      <c r="D21" s="127">
        <f>D8-D13+D17</f>
        <v>962274.21000000089</v>
      </c>
    </row>
    <row r="22" spans="1:4">
      <c r="A22" s="3"/>
      <c r="B22" s="72"/>
      <c r="C22" s="127"/>
      <c r="D22" s="72"/>
    </row>
    <row r="23" spans="1:4">
      <c r="A23" s="3" t="s">
        <v>203</v>
      </c>
      <c r="B23" s="13">
        <v>0</v>
      </c>
      <c r="C23" s="127">
        <f>C21-C44</f>
        <v>962274.21000000089</v>
      </c>
      <c r="D23" s="13">
        <f>D21-D44</f>
        <v>962274.21000000089</v>
      </c>
    </row>
    <row r="24" spans="1:4">
      <c r="A24" s="3"/>
      <c r="B24" s="16"/>
      <c r="C24" s="16"/>
      <c r="D24" s="16"/>
    </row>
    <row r="25" spans="1:4">
      <c r="A25" s="17" t="s">
        <v>204</v>
      </c>
      <c r="B25" s="13">
        <v>0</v>
      </c>
      <c r="C25" s="13">
        <f>C23-C17</f>
        <v>962274.21000000089</v>
      </c>
      <c r="D25" s="13">
        <f>D23-D17</f>
        <v>962274.21000000089</v>
      </c>
    </row>
    <row r="26" spans="1:4">
      <c r="A26" s="18"/>
      <c r="B26" s="65"/>
      <c r="C26" s="65"/>
      <c r="D26" s="65"/>
    </row>
    <row r="27" spans="1:4">
      <c r="A27" s="54"/>
    </row>
    <row r="28" spans="1:4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>
      <c r="A29" s="3" t="s">
        <v>207</v>
      </c>
      <c r="B29" s="4">
        <v>0</v>
      </c>
      <c r="C29" s="4">
        <v>0</v>
      </c>
      <c r="D29" s="4">
        <v>0</v>
      </c>
    </row>
    <row r="30" spans="1:4">
      <c r="A30" s="51" t="s">
        <v>208</v>
      </c>
      <c r="B30" s="41">
        <v>0</v>
      </c>
      <c r="C30" s="41">
        <v>0</v>
      </c>
      <c r="D30" s="41">
        <v>0</v>
      </c>
    </row>
    <row r="31" spans="1:4">
      <c r="A31" s="51" t="s">
        <v>209</v>
      </c>
      <c r="B31" s="41">
        <v>0</v>
      </c>
      <c r="C31" s="41">
        <v>0</v>
      </c>
      <c r="D31" s="41">
        <v>0</v>
      </c>
    </row>
    <row r="32" spans="1:4">
      <c r="A32" s="39"/>
      <c r="B32" s="43"/>
      <c r="C32" s="43"/>
      <c r="D32" s="43"/>
    </row>
    <row r="33" spans="1:4" ht="14.45" customHeight="1">
      <c r="A33" s="3" t="s">
        <v>210</v>
      </c>
      <c r="B33" s="4">
        <v>0</v>
      </c>
      <c r="C33" s="127">
        <f t="shared" ref="C33:D33" si="2">C25+C29</f>
        <v>962274.21000000089</v>
      </c>
      <c r="D33" s="127">
        <f t="shared" si="2"/>
        <v>962274.21000000089</v>
      </c>
    </row>
    <row r="34" spans="1:4" ht="14.45" customHeight="1">
      <c r="A34" s="49"/>
      <c r="B34" s="50"/>
      <c r="C34" s="50"/>
      <c r="D34" s="50"/>
    </row>
    <row r="35" spans="1:4" ht="14.45" customHeight="1">
      <c r="A35" s="54"/>
    </row>
    <row r="36" spans="1:4" ht="30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45" customHeight="1">
      <c r="A37" s="3" t="s">
        <v>211</v>
      </c>
      <c r="B37" s="4">
        <v>0</v>
      </c>
      <c r="C37" s="4">
        <v>0</v>
      </c>
      <c r="D37" s="4">
        <v>0</v>
      </c>
    </row>
    <row r="38" spans="1:4">
      <c r="A38" s="51" t="s">
        <v>212</v>
      </c>
      <c r="B38" s="41">
        <v>0</v>
      </c>
      <c r="C38" s="41">
        <v>0</v>
      </c>
      <c r="D38" s="41">
        <v>0</v>
      </c>
    </row>
    <row r="39" spans="1:4">
      <c r="A39" s="51" t="s">
        <v>213</v>
      </c>
      <c r="B39" s="41">
        <v>0</v>
      </c>
      <c r="C39" s="41">
        <v>0</v>
      </c>
      <c r="D39" s="41">
        <v>0</v>
      </c>
    </row>
    <row r="40" spans="1:4">
      <c r="A40" s="3" t="s">
        <v>214</v>
      </c>
      <c r="B40" s="4">
        <v>0</v>
      </c>
      <c r="C40" s="4">
        <v>0</v>
      </c>
      <c r="D40" s="4">
        <v>0</v>
      </c>
    </row>
    <row r="41" spans="1:4">
      <c r="A41" s="51" t="s">
        <v>215</v>
      </c>
      <c r="B41" s="41">
        <v>0</v>
      </c>
      <c r="C41" s="41">
        <v>0</v>
      </c>
      <c r="D41" s="41">
        <v>0</v>
      </c>
    </row>
    <row r="42" spans="1:4">
      <c r="A42" s="51" t="s">
        <v>216</v>
      </c>
      <c r="B42" s="41">
        <v>0</v>
      </c>
      <c r="C42" s="41">
        <v>0</v>
      </c>
      <c r="D42" s="41">
        <v>0</v>
      </c>
    </row>
    <row r="43" spans="1:4">
      <c r="A43" s="39"/>
      <c r="B43" s="43"/>
      <c r="C43" s="43"/>
      <c r="D43" s="43"/>
    </row>
    <row r="44" spans="1:4">
      <c r="A44" s="3" t="s">
        <v>217</v>
      </c>
      <c r="B44" s="4">
        <v>0</v>
      </c>
      <c r="C44" s="4">
        <v>0</v>
      </c>
      <c r="D44" s="4">
        <v>0</v>
      </c>
    </row>
    <row r="45" spans="1:4">
      <c r="A45" s="19"/>
      <c r="B45" s="50"/>
      <c r="C45" s="50"/>
      <c r="D45" s="50"/>
    </row>
    <row r="47" spans="1:4" ht="30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>
      <c r="A48" s="76" t="s">
        <v>218</v>
      </c>
      <c r="B48" s="126">
        <v>27345275</v>
      </c>
      <c r="C48" s="126">
        <v>14418094.16</v>
      </c>
      <c r="D48" s="126">
        <v>14418094.16</v>
      </c>
    </row>
    <row r="49" spans="1:4">
      <c r="A49" s="20" t="s">
        <v>219</v>
      </c>
      <c r="B49" s="4">
        <v>0</v>
      </c>
      <c r="C49" s="4">
        <v>0</v>
      </c>
      <c r="D49" s="4">
        <v>0</v>
      </c>
    </row>
    <row r="50" spans="1:4">
      <c r="A50" s="77" t="s">
        <v>212</v>
      </c>
      <c r="B50" s="41">
        <v>0</v>
      </c>
      <c r="C50" s="41">
        <v>0</v>
      </c>
      <c r="D50" s="41">
        <v>0</v>
      </c>
    </row>
    <row r="51" spans="1:4">
      <c r="A51" s="77" t="s">
        <v>215</v>
      </c>
      <c r="B51" s="41">
        <v>0</v>
      </c>
      <c r="C51" s="41">
        <v>0</v>
      </c>
      <c r="D51" s="41">
        <v>0</v>
      </c>
    </row>
    <row r="52" spans="1:4">
      <c r="A52" s="39"/>
      <c r="B52" s="43"/>
      <c r="C52" s="43"/>
      <c r="D52" s="43"/>
    </row>
    <row r="53" spans="1:4">
      <c r="A53" s="51" t="s">
        <v>197</v>
      </c>
      <c r="B53" s="126">
        <v>27345275</v>
      </c>
      <c r="C53" s="126">
        <v>13455819.949999999</v>
      </c>
      <c r="D53" s="126">
        <v>13455819.949999999</v>
      </c>
    </row>
    <row r="54" spans="1:4">
      <c r="A54" s="39"/>
      <c r="B54" s="43"/>
      <c r="C54" s="43"/>
      <c r="D54" s="43"/>
    </row>
    <row r="55" spans="1:4">
      <c r="A55" s="51" t="s">
        <v>200</v>
      </c>
      <c r="B55" s="21">
        <v>0</v>
      </c>
      <c r="C55" s="41">
        <v>0</v>
      </c>
      <c r="D55" s="41">
        <v>0</v>
      </c>
    </row>
    <row r="56" spans="1:4">
      <c r="A56" s="39"/>
      <c r="B56" s="43"/>
      <c r="C56" s="43"/>
      <c r="D56" s="43"/>
    </row>
    <row r="57" spans="1:4">
      <c r="A57" s="17" t="s">
        <v>220</v>
      </c>
      <c r="B57" s="4">
        <v>0</v>
      </c>
      <c r="C57" s="127">
        <f t="shared" ref="C57:D57" si="3">C48+C49-C53+C55</f>
        <v>962274.21000000089</v>
      </c>
      <c r="D57" s="127">
        <f t="shared" si="3"/>
        <v>962274.21000000089</v>
      </c>
    </row>
    <row r="58" spans="1:4">
      <c r="A58" s="22"/>
      <c r="B58" s="23"/>
      <c r="C58" s="23"/>
      <c r="D58" s="23"/>
    </row>
    <row r="59" spans="1:4">
      <c r="A59" s="17" t="s">
        <v>221</v>
      </c>
      <c r="B59" s="4">
        <v>0</v>
      </c>
      <c r="C59" s="127">
        <f>C57-C50</f>
        <v>962274.21000000089</v>
      </c>
      <c r="D59" s="127">
        <f>D57-D50</f>
        <v>962274.21000000089</v>
      </c>
    </row>
    <row r="60" spans="1:4">
      <c r="A60" s="49"/>
      <c r="B60" s="50"/>
      <c r="C60" s="50"/>
      <c r="D60" s="50"/>
    </row>
    <row r="62" spans="1:4" ht="30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>
      <c r="A63" s="76" t="s">
        <v>194</v>
      </c>
      <c r="B63" s="78">
        <v>0</v>
      </c>
      <c r="C63" s="78">
        <v>0</v>
      </c>
      <c r="D63" s="78">
        <v>0</v>
      </c>
    </row>
    <row r="64" spans="1:4" ht="30">
      <c r="A64" s="20" t="s">
        <v>222</v>
      </c>
      <c r="B64" s="13">
        <v>0</v>
      </c>
      <c r="C64" s="13">
        <v>0</v>
      </c>
      <c r="D64" s="13">
        <v>0</v>
      </c>
    </row>
    <row r="65" spans="1:4">
      <c r="A65" s="77" t="s">
        <v>213</v>
      </c>
      <c r="B65" s="75">
        <v>0</v>
      </c>
      <c r="C65" s="75">
        <v>0</v>
      </c>
      <c r="D65" s="75">
        <v>0</v>
      </c>
    </row>
    <row r="66" spans="1:4">
      <c r="A66" s="77" t="s">
        <v>216</v>
      </c>
      <c r="B66" s="75">
        <v>0</v>
      </c>
      <c r="C66" s="75">
        <v>0</v>
      </c>
      <c r="D66" s="75">
        <v>0</v>
      </c>
    </row>
    <row r="67" spans="1:4">
      <c r="A67" s="39"/>
      <c r="B67" s="72"/>
      <c r="C67" s="72"/>
      <c r="D67" s="72"/>
    </row>
    <row r="68" spans="1:4">
      <c r="A68" s="51" t="s">
        <v>223</v>
      </c>
      <c r="B68" s="75">
        <v>0</v>
      </c>
      <c r="C68" s="75">
        <v>0</v>
      </c>
      <c r="D68" s="75">
        <v>0</v>
      </c>
    </row>
    <row r="69" spans="1:4">
      <c r="A69" s="39"/>
      <c r="B69" s="72"/>
      <c r="C69" s="72"/>
      <c r="D69" s="72"/>
    </row>
    <row r="70" spans="1:4">
      <c r="A70" s="51" t="s">
        <v>201</v>
      </c>
      <c r="B70" s="15">
        <v>0</v>
      </c>
      <c r="C70" s="75">
        <v>0</v>
      </c>
      <c r="D70" s="75">
        <v>0</v>
      </c>
    </row>
    <row r="71" spans="1:4">
      <c r="A71" s="39"/>
      <c r="B71" s="72"/>
      <c r="C71" s="72"/>
      <c r="D71" s="72"/>
    </row>
    <row r="72" spans="1:4">
      <c r="A72" s="17" t="s">
        <v>224</v>
      </c>
      <c r="B72" s="13">
        <v>0</v>
      </c>
      <c r="C72" s="13">
        <v>0</v>
      </c>
      <c r="D72" s="13">
        <v>0</v>
      </c>
    </row>
    <row r="73" spans="1:4">
      <c r="A73" s="39"/>
      <c r="B73" s="72"/>
      <c r="C73" s="72"/>
      <c r="D73" s="72"/>
    </row>
    <row r="74" spans="1:4">
      <c r="A74" s="17" t="s">
        <v>225</v>
      </c>
      <c r="B74" s="13">
        <v>0</v>
      </c>
      <c r="C74" s="13">
        <v>0</v>
      </c>
      <c r="D74" s="13">
        <v>0</v>
      </c>
    </row>
    <row r="75" spans="1:4">
      <c r="A75" s="49"/>
      <c r="B75" s="65"/>
      <c r="C75" s="65"/>
      <c r="D75" s="65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8:D25 B48:D59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6"/>
  <sheetViews>
    <sheetView showGridLines="0" zoomScale="75" zoomScaleNormal="75" workbookViewId="0">
      <selection activeCell="I43" sqref="I43"/>
    </sheetView>
  </sheetViews>
  <sheetFormatPr baseColWidth="10" defaultColWidth="11" defaultRowHeight="1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>
      <c r="A1" s="153" t="s">
        <v>226</v>
      </c>
      <c r="B1" s="154"/>
      <c r="C1" s="154"/>
      <c r="D1" s="154"/>
      <c r="E1" s="154"/>
      <c r="F1" s="154"/>
      <c r="G1" s="155"/>
    </row>
    <row r="2" spans="1:7">
      <c r="A2" s="90" t="str">
        <f>'Formato 1'!A2</f>
        <v>Sistema para el Desarrollo Integral de la Familia del Municipio de Santa Cruz de Juventino Rosas</v>
      </c>
      <c r="B2" s="91"/>
      <c r="C2" s="91"/>
      <c r="D2" s="91"/>
      <c r="E2" s="91"/>
      <c r="F2" s="91"/>
      <c r="G2" s="92"/>
    </row>
    <row r="3" spans="1:7">
      <c r="A3" s="93" t="s">
        <v>227</v>
      </c>
      <c r="B3" s="94"/>
      <c r="C3" s="94"/>
      <c r="D3" s="94"/>
      <c r="E3" s="94"/>
      <c r="F3" s="94"/>
      <c r="G3" s="95"/>
    </row>
    <row r="4" spans="1:7">
      <c r="A4" s="93" t="str">
        <f>'Formato 3'!A4</f>
        <v>Del 1 de enero al 30 de Junio de 2026</v>
      </c>
      <c r="B4" s="94"/>
      <c r="C4" s="94"/>
      <c r="D4" s="94"/>
      <c r="E4" s="94"/>
      <c r="F4" s="94"/>
      <c r="G4" s="95"/>
    </row>
    <row r="5" spans="1:7">
      <c r="A5" s="96" t="s">
        <v>2</v>
      </c>
      <c r="B5" s="97"/>
      <c r="C5" s="97"/>
      <c r="D5" s="97"/>
      <c r="E5" s="97"/>
      <c r="F5" s="97"/>
      <c r="G5" s="98"/>
    </row>
    <row r="6" spans="1:7">
      <c r="A6" s="136" t="s">
        <v>5</v>
      </c>
      <c r="B6" s="138" t="s">
        <v>228</v>
      </c>
      <c r="C6" s="138"/>
      <c r="D6" s="138"/>
      <c r="E6" s="138"/>
      <c r="F6" s="138"/>
      <c r="G6" s="138" t="s">
        <v>229</v>
      </c>
    </row>
    <row r="7" spans="1:7" ht="30">
      <c r="A7" s="137"/>
      <c r="B7" s="24" t="s">
        <v>230</v>
      </c>
      <c r="C7" s="7" t="s">
        <v>231</v>
      </c>
      <c r="D7" s="24" t="s">
        <v>232</v>
      </c>
      <c r="E7" s="24" t="s">
        <v>190</v>
      </c>
      <c r="F7" s="24" t="s">
        <v>233</v>
      </c>
      <c r="G7" s="138"/>
    </row>
    <row r="8" spans="1:7">
      <c r="A8" s="25" t="s">
        <v>234</v>
      </c>
      <c r="B8" s="72"/>
      <c r="C8" s="72"/>
      <c r="D8" s="72"/>
      <c r="E8" s="72"/>
      <c r="F8" s="72"/>
      <c r="G8" s="72"/>
    </row>
    <row r="9" spans="1:7">
      <c r="A9" s="51" t="s">
        <v>235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</row>
    <row r="10" spans="1:7">
      <c r="A10" s="51" t="s">
        <v>236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>
      <c r="A11" s="51" t="s">
        <v>237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>
      <c r="A12" s="51" t="s">
        <v>238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>
      <c r="A13" s="51" t="s">
        <v>239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>
      <c r="A14" s="51" t="s">
        <v>240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>
      <c r="A15" s="51" t="s">
        <v>241</v>
      </c>
      <c r="B15" s="126">
        <v>2200000</v>
      </c>
      <c r="C15" s="126">
        <v>75.2</v>
      </c>
      <c r="D15" s="126">
        <f>B15+C15</f>
        <v>2200075.2000000002</v>
      </c>
      <c r="E15" s="126">
        <v>1295358.7</v>
      </c>
      <c r="F15" s="126">
        <v>1295358.7</v>
      </c>
      <c r="G15" s="126">
        <f>F15-B15</f>
        <v>-904641.3</v>
      </c>
    </row>
    <row r="16" spans="1:7">
      <c r="A16" s="73" t="s">
        <v>242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>
      <c r="A17" s="60" t="s">
        <v>243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>
      <c r="A18" s="60" t="s">
        <v>244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>
      <c r="A19" s="60" t="s">
        <v>245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>
      <c r="A20" s="60" t="s">
        <v>246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>
      <c r="A21" s="60" t="s">
        <v>247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>
      <c r="A22" s="60" t="s">
        <v>248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>
      <c r="A23" s="60" t="s">
        <v>249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>
      <c r="A24" s="60" t="s">
        <v>250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>
      <c r="A25" s="60" t="s">
        <v>251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>
      <c r="A26" s="60" t="s">
        <v>252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>
      <c r="A27" s="60" t="s">
        <v>253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>
      <c r="A28" s="51" t="s">
        <v>254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>
      <c r="A29" s="60" t="s">
        <v>255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>
      <c r="A30" s="60" t="s">
        <v>256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>
      <c r="A31" s="60" t="s">
        <v>257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>
      <c r="A32" s="60" t="s">
        <v>258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5" customHeight="1">
      <c r="A33" s="60" t="s">
        <v>259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5" customHeight="1">
      <c r="A34" s="51" t="s">
        <v>260</v>
      </c>
      <c r="B34" s="41">
        <v>25145275</v>
      </c>
      <c r="C34" s="41">
        <v>550097.98</v>
      </c>
      <c r="D34" s="41">
        <v>25695372.98</v>
      </c>
      <c r="E34" s="41">
        <v>13122735.460000001</v>
      </c>
      <c r="F34" s="41">
        <v>13122735.460000001</v>
      </c>
      <c r="G34" s="41">
        <v>-12022539.539999999</v>
      </c>
    </row>
    <row r="35" spans="1:7" ht="14.45" customHeight="1">
      <c r="A35" s="51" t="s">
        <v>261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5" customHeight="1">
      <c r="A36" s="60" t="s">
        <v>262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5" customHeight="1">
      <c r="A37" s="51" t="s">
        <v>263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>
      <c r="A38" s="60" t="s">
        <v>264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>
      <c r="A39" s="60" t="s">
        <v>265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>
      <c r="A40" s="39"/>
      <c r="B40" s="41"/>
      <c r="C40" s="41"/>
      <c r="D40" s="41"/>
      <c r="E40" s="41"/>
      <c r="F40" s="41"/>
      <c r="G40" s="41"/>
    </row>
    <row r="41" spans="1:7">
      <c r="A41" s="3" t="s">
        <v>266</v>
      </c>
      <c r="B41" s="130">
        <f>SUM(B10:B17)+B29+B34+B35+B36+B38</f>
        <v>27345275</v>
      </c>
      <c r="C41" s="130">
        <f t="shared" ref="C41:G41" si="0">SUM(C10:C17)+C29+C34+C35+C36+C38</f>
        <v>550173.17999999993</v>
      </c>
      <c r="D41" s="130">
        <f t="shared" si="0"/>
        <v>27895448.18</v>
      </c>
      <c r="E41" s="130">
        <f t="shared" si="0"/>
        <v>14418094.16</v>
      </c>
      <c r="F41" s="130">
        <f t="shared" si="0"/>
        <v>14418094.16</v>
      </c>
      <c r="G41" s="130">
        <f t="shared" si="0"/>
        <v>-12927180.84</v>
      </c>
    </row>
    <row r="42" spans="1:7">
      <c r="A42" s="3" t="s">
        <v>267</v>
      </c>
      <c r="B42" s="74"/>
      <c r="C42" s="74"/>
      <c r="D42" s="74"/>
      <c r="E42" s="74"/>
      <c r="F42" s="74"/>
      <c r="G42" s="4">
        <v>0</v>
      </c>
    </row>
    <row r="43" spans="1:7">
      <c r="A43" s="39"/>
      <c r="B43" s="43"/>
      <c r="C43" s="43"/>
      <c r="D43" s="43"/>
      <c r="E43" s="43"/>
      <c r="F43" s="43"/>
      <c r="G43" s="43"/>
    </row>
    <row r="44" spans="1:7">
      <c r="A44" s="3" t="s">
        <v>268</v>
      </c>
      <c r="B44" s="43"/>
      <c r="C44" s="43"/>
      <c r="D44" s="43"/>
      <c r="E44" s="43"/>
      <c r="F44" s="43"/>
      <c r="G44" s="43"/>
    </row>
    <row r="45" spans="1:7">
      <c r="A45" s="51" t="s">
        <v>269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>
      <c r="A46" s="63" t="s">
        <v>270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>
      <c r="A47" s="63" t="s">
        <v>271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>
      <c r="A48" s="63" t="s">
        <v>272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ht="30">
      <c r="A49" s="63" t="s">
        <v>273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>
      <c r="A50" s="63" t="s">
        <v>274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>
      <c r="A51" s="63" t="s">
        <v>275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ht="30">
      <c r="A52" s="64" t="s">
        <v>276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>
      <c r="A53" s="60" t="s">
        <v>277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>
      <c r="A54" s="51" t="s">
        <v>278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>
      <c r="A55" s="64" t="s">
        <v>279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>
      <c r="A56" s="63" t="s">
        <v>280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>
      <c r="A57" s="63" t="s">
        <v>281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>
      <c r="A58" s="64" t="s">
        <v>282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>
      <c r="A59" s="51" t="s">
        <v>283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>
      <c r="A60" s="63" t="s">
        <v>284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>
      <c r="A61" s="63" t="s">
        <v>285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>
      <c r="A62" s="51" t="s">
        <v>286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>
      <c r="A63" s="51" t="s">
        <v>287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>
      <c r="A64" s="39"/>
      <c r="B64" s="43"/>
      <c r="C64" s="43"/>
      <c r="D64" s="43"/>
      <c r="E64" s="43"/>
      <c r="F64" s="43"/>
      <c r="G64" s="43"/>
    </row>
    <row r="65" spans="1:7">
      <c r="A65" s="3" t="s">
        <v>288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>
      <c r="A66" s="39"/>
      <c r="B66" s="43"/>
      <c r="C66" s="43"/>
      <c r="D66" s="43"/>
      <c r="E66" s="43"/>
      <c r="F66" s="43"/>
      <c r="G66" s="43"/>
    </row>
    <row r="67" spans="1:7">
      <c r="A67" s="3" t="s">
        <v>289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>
      <c r="A68" s="51" t="s">
        <v>290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>
      <c r="A69" s="39"/>
      <c r="B69" s="43"/>
      <c r="C69" s="43"/>
      <c r="D69" s="43"/>
      <c r="E69" s="43"/>
      <c r="F69" s="43"/>
      <c r="G69" s="43"/>
    </row>
    <row r="70" spans="1:7">
      <c r="A70" s="3" t="s">
        <v>291</v>
      </c>
      <c r="B70" s="130">
        <f>B41+B65+B67</f>
        <v>27345275</v>
      </c>
      <c r="C70" s="130">
        <f t="shared" ref="C70:G70" si="1">C41+C65+C67</f>
        <v>550173.17999999993</v>
      </c>
      <c r="D70" s="130">
        <f t="shared" si="1"/>
        <v>27895448.18</v>
      </c>
      <c r="E70" s="130">
        <f t="shared" si="1"/>
        <v>14418094.16</v>
      </c>
      <c r="F70" s="130">
        <f t="shared" si="1"/>
        <v>14418094.16</v>
      </c>
      <c r="G70" s="130">
        <f t="shared" si="1"/>
        <v>-12927180.84</v>
      </c>
    </row>
    <row r="71" spans="1:7">
      <c r="A71" s="39"/>
      <c r="B71" s="43"/>
      <c r="C71" s="43"/>
      <c r="D71" s="43"/>
      <c r="E71" s="43"/>
      <c r="F71" s="43"/>
      <c r="G71" s="43"/>
    </row>
    <row r="72" spans="1:7">
      <c r="A72" s="3" t="s">
        <v>292</v>
      </c>
      <c r="B72" s="43"/>
      <c r="C72" s="43"/>
      <c r="D72" s="43"/>
      <c r="E72" s="43"/>
      <c r="F72" s="43"/>
      <c r="G72" s="43"/>
    </row>
    <row r="73" spans="1:7" ht="30">
      <c r="A73" s="56" t="s">
        <v>293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ht="30">
      <c r="A74" s="56" t="s">
        <v>294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>
      <c r="A75" s="17" t="s">
        <v>295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>
      <c r="A76" s="49"/>
      <c r="B76" s="65"/>
      <c r="C76" s="65"/>
      <c r="D76" s="65"/>
      <c r="E76" s="65"/>
      <c r="F76" s="65"/>
      <c r="G76" s="6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0"/>
  <sheetViews>
    <sheetView showGridLines="0" topLeftCell="A2" zoomScale="75" zoomScaleNormal="75" workbookViewId="0">
      <selection activeCell="E10" sqref="E10"/>
    </sheetView>
  </sheetViews>
  <sheetFormatPr baseColWidth="10" defaultColWidth="11" defaultRowHeight="1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33.6" customHeight="1">
      <c r="A1" s="141" t="s">
        <v>296</v>
      </c>
      <c r="B1" s="154"/>
      <c r="C1" s="154"/>
      <c r="D1" s="154"/>
      <c r="E1" s="154"/>
      <c r="F1" s="154"/>
      <c r="G1" s="155"/>
    </row>
    <row r="2" spans="1:7">
      <c r="A2" s="144" t="str">
        <f>'Formato 1'!A2</f>
        <v>Sistema para el Desarrollo Integral de la Familia del Municipio de Santa Cruz de Juventino Rosas</v>
      </c>
      <c r="B2" s="145"/>
      <c r="C2" s="145"/>
      <c r="D2" s="145"/>
      <c r="E2" s="145"/>
      <c r="F2" s="145"/>
      <c r="G2" s="146"/>
    </row>
    <row r="3" spans="1:7">
      <c r="A3" s="147" t="s">
        <v>297</v>
      </c>
      <c r="B3" s="148"/>
      <c r="C3" s="148"/>
      <c r="D3" s="148"/>
      <c r="E3" s="148"/>
      <c r="F3" s="148"/>
      <c r="G3" s="149"/>
    </row>
    <row r="4" spans="1:7">
      <c r="A4" s="147" t="s">
        <v>298</v>
      </c>
      <c r="B4" s="148"/>
      <c r="C4" s="148"/>
      <c r="D4" s="148"/>
      <c r="E4" s="148"/>
      <c r="F4" s="148"/>
      <c r="G4" s="149"/>
    </row>
    <row r="5" spans="1:7">
      <c r="A5" s="147" t="str">
        <f>'Formato 3'!A4</f>
        <v>Del 1 de enero al 30 de Junio de 2026</v>
      </c>
      <c r="B5" s="148"/>
      <c r="C5" s="148"/>
      <c r="D5" s="148"/>
      <c r="E5" s="148"/>
      <c r="F5" s="148"/>
      <c r="G5" s="149"/>
    </row>
    <row r="6" spans="1:7">
      <c r="A6" s="150" t="s">
        <v>2</v>
      </c>
      <c r="B6" s="151"/>
      <c r="C6" s="151"/>
      <c r="D6" s="151"/>
      <c r="E6" s="151"/>
      <c r="F6" s="151"/>
      <c r="G6" s="152"/>
    </row>
    <row r="7" spans="1:7">
      <c r="A7" s="140" t="s">
        <v>5</v>
      </c>
      <c r="B7" s="140" t="s">
        <v>299</v>
      </c>
      <c r="C7" s="140"/>
      <c r="D7" s="140"/>
      <c r="E7" s="140"/>
      <c r="F7" s="140"/>
      <c r="G7" s="139" t="s">
        <v>300</v>
      </c>
    </row>
    <row r="8" spans="1:7" ht="30">
      <c r="A8" s="140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40"/>
    </row>
    <row r="9" spans="1:7">
      <c r="A9" s="26" t="s">
        <v>304</v>
      </c>
      <c r="B9" s="131">
        <f>B10+B18+B28+B38+B48+B58+B62+B71+B75</f>
        <v>27345275</v>
      </c>
      <c r="C9" s="131">
        <f>C10+C18+C28+C38+C48+C58+C62+C71+C75</f>
        <v>550173.17999999993</v>
      </c>
      <c r="D9" s="131">
        <f t="shared" ref="D9:F9" si="0">D10+D18+D28+D38+D48+D58+D62+D71+D75</f>
        <v>27895448.18</v>
      </c>
      <c r="E9" s="131">
        <f t="shared" si="0"/>
        <v>13455819.949999999</v>
      </c>
      <c r="F9" s="131">
        <f t="shared" si="0"/>
        <v>13455819.949999999</v>
      </c>
      <c r="G9" s="131">
        <f t="shared" ref="G9" si="1">G10+G18+G28+G38+G48+G58+G62+G71+G75</f>
        <v>14439628.23</v>
      </c>
    </row>
    <row r="10" spans="1:7">
      <c r="A10" s="67" t="s">
        <v>305</v>
      </c>
      <c r="B10" s="132">
        <f>SUM(B11:B17)</f>
        <v>23195823</v>
      </c>
      <c r="C10" s="132">
        <f>SUM(C11:C17)</f>
        <v>440000</v>
      </c>
      <c r="D10" s="132">
        <f t="shared" ref="D10:F10" si="2">SUM(D11:D17)</f>
        <v>23635823</v>
      </c>
      <c r="E10" s="132">
        <f t="shared" si="2"/>
        <v>11323249.829999998</v>
      </c>
      <c r="F10" s="132">
        <f t="shared" si="2"/>
        <v>11323249.829999998</v>
      </c>
      <c r="G10" s="132">
        <f t="shared" ref="G10" si="3">SUM(G11:G17)</f>
        <v>12312573.17</v>
      </c>
    </row>
    <row r="11" spans="1:7">
      <c r="A11" s="68" t="s">
        <v>306</v>
      </c>
      <c r="B11" s="133">
        <v>13763410</v>
      </c>
      <c r="C11" s="58">
        <v>0</v>
      </c>
      <c r="D11" s="133">
        <f>B11+C11</f>
        <v>13763410</v>
      </c>
      <c r="E11" s="58">
        <v>7358437.96</v>
      </c>
      <c r="F11" s="58">
        <v>7358437.96</v>
      </c>
      <c r="G11" s="133">
        <f>D11-E11</f>
        <v>6404972.04</v>
      </c>
    </row>
    <row r="12" spans="1:7">
      <c r="A12" s="68" t="s">
        <v>307</v>
      </c>
      <c r="B12" s="133">
        <v>0</v>
      </c>
      <c r="C12" s="58">
        <v>0</v>
      </c>
      <c r="D12" s="133">
        <f t="shared" ref="D12:D17" si="4">B12+C12</f>
        <v>0</v>
      </c>
      <c r="E12" s="58">
        <v>0</v>
      </c>
      <c r="F12" s="58">
        <v>0</v>
      </c>
      <c r="G12" s="133">
        <f t="shared" ref="G12:G75" si="5">D12-E12</f>
        <v>0</v>
      </c>
    </row>
    <row r="13" spans="1:7">
      <c r="A13" s="68" t="s">
        <v>308</v>
      </c>
      <c r="B13" s="133">
        <v>2390770</v>
      </c>
      <c r="C13" s="58">
        <v>0</v>
      </c>
      <c r="D13" s="133">
        <f t="shared" si="4"/>
        <v>2390770</v>
      </c>
      <c r="E13" s="58">
        <v>19293</v>
      </c>
      <c r="F13" s="58">
        <v>19293</v>
      </c>
      <c r="G13" s="133">
        <f t="shared" si="5"/>
        <v>2371477</v>
      </c>
    </row>
    <row r="14" spans="1:7">
      <c r="A14" s="68" t="s">
        <v>309</v>
      </c>
      <c r="B14" s="133">
        <v>4102500</v>
      </c>
      <c r="C14" s="58">
        <v>0</v>
      </c>
      <c r="D14" s="133">
        <f t="shared" si="4"/>
        <v>4102500</v>
      </c>
      <c r="E14" s="58">
        <v>2104161.65</v>
      </c>
      <c r="F14" s="58">
        <v>2104161.65</v>
      </c>
      <c r="G14" s="133">
        <f t="shared" si="5"/>
        <v>1998338.35</v>
      </c>
    </row>
    <row r="15" spans="1:7">
      <c r="A15" s="68" t="s">
        <v>310</v>
      </c>
      <c r="B15" s="133">
        <v>304176</v>
      </c>
      <c r="C15" s="58">
        <v>105000</v>
      </c>
      <c r="D15" s="133">
        <f t="shared" si="4"/>
        <v>409176</v>
      </c>
      <c r="E15" s="58">
        <v>391256.02</v>
      </c>
      <c r="F15" s="58">
        <v>391256.02</v>
      </c>
      <c r="G15" s="133">
        <f t="shared" si="5"/>
        <v>17919.979999999981</v>
      </c>
    </row>
    <row r="16" spans="1:7">
      <c r="A16" s="68" t="s">
        <v>311</v>
      </c>
      <c r="B16" s="133">
        <v>0</v>
      </c>
      <c r="C16" s="58">
        <v>0</v>
      </c>
      <c r="D16" s="133">
        <f t="shared" si="4"/>
        <v>0</v>
      </c>
      <c r="E16" s="58">
        <v>0</v>
      </c>
      <c r="F16" s="58">
        <v>0</v>
      </c>
      <c r="G16" s="133">
        <f t="shared" si="5"/>
        <v>0</v>
      </c>
    </row>
    <row r="17" spans="1:7">
      <c r="A17" s="68" t="s">
        <v>312</v>
      </c>
      <c r="B17" s="133">
        <v>2634967</v>
      </c>
      <c r="C17" s="58">
        <v>335000</v>
      </c>
      <c r="D17" s="133">
        <f t="shared" si="4"/>
        <v>2969967</v>
      </c>
      <c r="E17" s="58">
        <v>1450101.2</v>
      </c>
      <c r="F17" s="58">
        <v>1450101.2</v>
      </c>
      <c r="G17" s="133">
        <f t="shared" si="5"/>
        <v>1519865.8</v>
      </c>
    </row>
    <row r="18" spans="1:7">
      <c r="A18" s="67" t="s">
        <v>313</v>
      </c>
      <c r="B18" s="132">
        <f>SUM(B19:B27)</f>
        <v>1336781</v>
      </c>
      <c r="C18" s="132">
        <f>SUM(C19:C27)</f>
        <v>187229.63999999998</v>
      </c>
      <c r="D18" s="132">
        <f t="shared" ref="D18:F18" si="6">SUM(D19:D27)</f>
        <v>1524010.6400000001</v>
      </c>
      <c r="E18" s="132">
        <f t="shared" si="6"/>
        <v>895045.15</v>
      </c>
      <c r="F18" s="132">
        <f t="shared" si="6"/>
        <v>895045.15</v>
      </c>
      <c r="G18" s="132">
        <f t="shared" si="5"/>
        <v>628965.49000000011</v>
      </c>
    </row>
    <row r="19" spans="1:7">
      <c r="A19" s="68" t="s">
        <v>314</v>
      </c>
      <c r="B19" s="133">
        <v>366500</v>
      </c>
      <c r="C19" s="58">
        <v>2000</v>
      </c>
      <c r="D19" s="133">
        <f t="shared" ref="D19:D27" si="7">B19+C19</f>
        <v>368500</v>
      </c>
      <c r="E19" s="58">
        <v>126570.69</v>
      </c>
      <c r="F19" s="58">
        <v>126570.69</v>
      </c>
      <c r="G19" s="133">
        <f t="shared" si="5"/>
        <v>241929.31</v>
      </c>
    </row>
    <row r="20" spans="1:7">
      <c r="A20" s="68" t="s">
        <v>315</v>
      </c>
      <c r="B20" s="133">
        <v>220000</v>
      </c>
      <c r="C20" s="58">
        <v>304979.53999999998</v>
      </c>
      <c r="D20" s="133">
        <f t="shared" si="7"/>
        <v>524979.54</v>
      </c>
      <c r="E20" s="58">
        <v>408612.2</v>
      </c>
      <c r="F20" s="58">
        <v>408612.2</v>
      </c>
      <c r="G20" s="133">
        <f t="shared" si="5"/>
        <v>116367.34000000003</v>
      </c>
    </row>
    <row r="21" spans="1:7">
      <c r="A21" s="68" t="s">
        <v>316</v>
      </c>
      <c r="B21" s="133">
        <v>0</v>
      </c>
      <c r="C21" s="58">
        <v>0</v>
      </c>
      <c r="D21" s="133">
        <f t="shared" si="7"/>
        <v>0</v>
      </c>
      <c r="E21" s="58">
        <v>0</v>
      </c>
      <c r="F21" s="58">
        <v>0</v>
      </c>
      <c r="G21" s="133">
        <f t="shared" si="5"/>
        <v>0</v>
      </c>
    </row>
    <row r="22" spans="1:7">
      <c r="A22" s="68" t="s">
        <v>317</v>
      </c>
      <c r="B22" s="133">
        <v>133824</v>
      </c>
      <c r="C22" s="58">
        <v>-90800</v>
      </c>
      <c r="D22" s="133">
        <f t="shared" si="7"/>
        <v>43024</v>
      </c>
      <c r="E22" s="58">
        <v>25313.8</v>
      </c>
      <c r="F22" s="58">
        <v>25313.8</v>
      </c>
      <c r="G22" s="133">
        <f t="shared" si="5"/>
        <v>17710.2</v>
      </c>
    </row>
    <row r="23" spans="1:7">
      <c r="A23" s="68" t="s">
        <v>318</v>
      </c>
      <c r="B23" s="133">
        <v>0</v>
      </c>
      <c r="C23" s="58">
        <v>0</v>
      </c>
      <c r="D23" s="133">
        <f t="shared" si="7"/>
        <v>0</v>
      </c>
      <c r="E23" s="58">
        <v>0</v>
      </c>
      <c r="F23" s="58">
        <v>0</v>
      </c>
      <c r="G23" s="133">
        <f t="shared" si="5"/>
        <v>0</v>
      </c>
    </row>
    <row r="24" spans="1:7">
      <c r="A24" s="68" t="s">
        <v>319</v>
      </c>
      <c r="B24" s="133">
        <v>536457</v>
      </c>
      <c r="C24" s="58">
        <v>-55000</v>
      </c>
      <c r="D24" s="133">
        <f t="shared" si="7"/>
        <v>481457</v>
      </c>
      <c r="E24" s="58">
        <v>258995.37</v>
      </c>
      <c r="F24" s="58">
        <v>258995.37</v>
      </c>
      <c r="G24" s="133">
        <f t="shared" si="5"/>
        <v>222461.63</v>
      </c>
    </row>
    <row r="25" spans="1:7">
      <c r="A25" s="68" t="s">
        <v>320</v>
      </c>
      <c r="B25" s="133">
        <v>0</v>
      </c>
      <c r="C25" s="58">
        <v>49650.1</v>
      </c>
      <c r="D25" s="133">
        <f t="shared" si="7"/>
        <v>49650.1</v>
      </c>
      <c r="E25" s="58">
        <v>49650.1</v>
      </c>
      <c r="F25" s="58">
        <v>49650.1</v>
      </c>
      <c r="G25" s="133">
        <f t="shared" si="5"/>
        <v>0</v>
      </c>
    </row>
    <row r="26" spans="1:7">
      <c r="A26" s="68" t="s">
        <v>321</v>
      </c>
      <c r="B26" s="133">
        <v>0</v>
      </c>
      <c r="C26" s="58">
        <v>0</v>
      </c>
      <c r="D26" s="133">
        <f t="shared" si="7"/>
        <v>0</v>
      </c>
      <c r="E26" s="58">
        <v>0</v>
      </c>
      <c r="F26" s="58">
        <v>0</v>
      </c>
      <c r="G26" s="133">
        <f t="shared" si="5"/>
        <v>0</v>
      </c>
    </row>
    <row r="27" spans="1:7">
      <c r="A27" s="68" t="s">
        <v>322</v>
      </c>
      <c r="B27" s="133">
        <v>80000</v>
      </c>
      <c r="C27" s="58">
        <v>-23600</v>
      </c>
      <c r="D27" s="133">
        <f t="shared" si="7"/>
        <v>56400</v>
      </c>
      <c r="E27" s="58">
        <v>25902.99</v>
      </c>
      <c r="F27" s="58">
        <v>25902.99</v>
      </c>
      <c r="G27" s="133">
        <f t="shared" si="5"/>
        <v>30497.01</v>
      </c>
    </row>
    <row r="28" spans="1:7">
      <c r="A28" s="67" t="s">
        <v>323</v>
      </c>
      <c r="B28" s="132">
        <f>SUM(B29:B37)</f>
        <v>2392396</v>
      </c>
      <c r="C28" s="132">
        <f>SUM(C29:C37)</f>
        <v>-407467.92000000004</v>
      </c>
      <c r="D28" s="132">
        <f t="shared" ref="D28:F28" si="8">SUM(D29:D37)</f>
        <v>1984928.08</v>
      </c>
      <c r="E28" s="132">
        <f t="shared" si="8"/>
        <v>909881.51</v>
      </c>
      <c r="F28" s="132">
        <f t="shared" si="8"/>
        <v>909881.51</v>
      </c>
      <c r="G28" s="132">
        <f t="shared" si="5"/>
        <v>1075046.57</v>
      </c>
    </row>
    <row r="29" spans="1:7">
      <c r="A29" s="68" t="s">
        <v>324</v>
      </c>
      <c r="B29" s="133">
        <v>345219</v>
      </c>
      <c r="C29" s="58">
        <v>17000</v>
      </c>
      <c r="D29" s="133">
        <f t="shared" ref="D29:D37" si="9">B29+C29</f>
        <v>362219</v>
      </c>
      <c r="E29" s="58">
        <v>175349.74</v>
      </c>
      <c r="F29" s="58">
        <v>175349.74</v>
      </c>
      <c r="G29" s="133">
        <f t="shared" si="5"/>
        <v>186869.26</v>
      </c>
    </row>
    <row r="30" spans="1:7">
      <c r="A30" s="68" t="s">
        <v>325</v>
      </c>
      <c r="B30" s="133">
        <v>0</v>
      </c>
      <c r="C30" s="58">
        <v>0</v>
      </c>
      <c r="D30" s="133">
        <f t="shared" si="9"/>
        <v>0</v>
      </c>
      <c r="E30" s="58">
        <v>0</v>
      </c>
      <c r="F30" s="58">
        <v>0</v>
      </c>
      <c r="G30" s="133">
        <f t="shared" si="5"/>
        <v>0</v>
      </c>
    </row>
    <row r="31" spans="1:7">
      <c r="A31" s="68" t="s">
        <v>326</v>
      </c>
      <c r="B31" s="133">
        <v>0</v>
      </c>
      <c r="C31" s="58">
        <v>21021.16</v>
      </c>
      <c r="D31" s="133">
        <f t="shared" si="9"/>
        <v>21021.16</v>
      </c>
      <c r="E31" s="58">
        <v>18905.68</v>
      </c>
      <c r="F31" s="58">
        <v>18905.68</v>
      </c>
      <c r="G31" s="133">
        <f t="shared" si="5"/>
        <v>2115.4799999999996</v>
      </c>
    </row>
    <row r="32" spans="1:7">
      <c r="A32" s="68" t="s">
        <v>327</v>
      </c>
      <c r="B32" s="133">
        <v>118000</v>
      </c>
      <c r="C32" s="58">
        <v>-18850</v>
      </c>
      <c r="D32" s="133">
        <f t="shared" si="9"/>
        <v>99150</v>
      </c>
      <c r="E32" s="58">
        <v>65969.14</v>
      </c>
      <c r="F32" s="58">
        <v>65969.14</v>
      </c>
      <c r="G32" s="133">
        <f t="shared" si="5"/>
        <v>33180.86</v>
      </c>
    </row>
    <row r="33" spans="1:7" ht="14.45" customHeight="1">
      <c r="A33" s="68" t="s">
        <v>328</v>
      </c>
      <c r="B33" s="133">
        <v>293000</v>
      </c>
      <c r="C33" s="58">
        <v>56634.62</v>
      </c>
      <c r="D33" s="133">
        <f t="shared" si="9"/>
        <v>349634.62</v>
      </c>
      <c r="E33" s="58">
        <v>247605.75</v>
      </c>
      <c r="F33" s="58">
        <v>247605.75</v>
      </c>
      <c r="G33" s="133">
        <f t="shared" si="5"/>
        <v>102028.87</v>
      </c>
    </row>
    <row r="34" spans="1:7" ht="14.45" customHeight="1">
      <c r="A34" s="68" t="s">
        <v>329</v>
      </c>
      <c r="B34" s="133">
        <v>0</v>
      </c>
      <c r="C34" s="58">
        <v>0</v>
      </c>
      <c r="D34" s="133">
        <f t="shared" si="9"/>
        <v>0</v>
      </c>
      <c r="E34" s="58">
        <v>0</v>
      </c>
      <c r="F34" s="58">
        <v>0</v>
      </c>
      <c r="G34" s="133">
        <f t="shared" si="5"/>
        <v>0</v>
      </c>
    </row>
    <row r="35" spans="1:7" ht="14.45" customHeight="1">
      <c r="A35" s="68" t="s">
        <v>330</v>
      </c>
      <c r="B35" s="133">
        <v>1000</v>
      </c>
      <c r="C35" s="58">
        <v>0</v>
      </c>
      <c r="D35" s="133">
        <f t="shared" si="9"/>
        <v>1000</v>
      </c>
      <c r="E35" s="58">
        <v>612</v>
      </c>
      <c r="F35" s="58">
        <v>612</v>
      </c>
      <c r="G35" s="133">
        <f t="shared" si="5"/>
        <v>388</v>
      </c>
    </row>
    <row r="36" spans="1:7" ht="14.45" customHeight="1">
      <c r="A36" s="68" t="s">
        <v>331</v>
      </c>
      <c r="B36" s="133">
        <v>102000</v>
      </c>
      <c r="C36" s="58">
        <v>-30000</v>
      </c>
      <c r="D36" s="133">
        <f t="shared" si="9"/>
        <v>72000</v>
      </c>
      <c r="E36" s="58">
        <v>49022.75</v>
      </c>
      <c r="F36" s="58">
        <v>49022.75</v>
      </c>
      <c r="G36" s="133">
        <f t="shared" si="5"/>
        <v>22977.25</v>
      </c>
    </row>
    <row r="37" spans="1:7" ht="14.45" customHeight="1">
      <c r="A37" s="68" t="s">
        <v>332</v>
      </c>
      <c r="B37" s="133">
        <v>1533177</v>
      </c>
      <c r="C37" s="58">
        <v>-453273.7</v>
      </c>
      <c r="D37" s="133">
        <f t="shared" si="9"/>
        <v>1079903.3</v>
      </c>
      <c r="E37" s="58">
        <v>352416.45</v>
      </c>
      <c r="F37" s="58">
        <v>352416.45</v>
      </c>
      <c r="G37" s="133">
        <f t="shared" si="5"/>
        <v>727486.85000000009</v>
      </c>
    </row>
    <row r="38" spans="1:7">
      <c r="A38" s="67" t="s">
        <v>333</v>
      </c>
      <c r="B38" s="132">
        <f>SUM(B39:B47)</f>
        <v>5000</v>
      </c>
      <c r="C38" s="132">
        <f>SUM(C39:C47)</f>
        <v>180000</v>
      </c>
      <c r="D38" s="132">
        <f t="shared" ref="D38:F38" si="10">SUM(D39:D47)</f>
        <v>185000</v>
      </c>
      <c r="E38" s="132">
        <f t="shared" si="10"/>
        <v>177232</v>
      </c>
      <c r="F38" s="132">
        <f t="shared" si="10"/>
        <v>177232</v>
      </c>
      <c r="G38" s="132">
        <f t="shared" si="5"/>
        <v>7768</v>
      </c>
    </row>
    <row r="39" spans="1:7">
      <c r="A39" s="68" t="s">
        <v>334</v>
      </c>
      <c r="B39" s="133">
        <v>0</v>
      </c>
      <c r="C39" s="58">
        <v>0</v>
      </c>
      <c r="D39" s="133">
        <f t="shared" ref="D39:D47" si="11">B39+C39</f>
        <v>0</v>
      </c>
      <c r="E39" s="58">
        <v>0</v>
      </c>
      <c r="F39" s="58">
        <v>0</v>
      </c>
      <c r="G39" s="133">
        <f t="shared" si="5"/>
        <v>0</v>
      </c>
    </row>
    <row r="40" spans="1:7">
      <c r="A40" s="68" t="s">
        <v>335</v>
      </c>
      <c r="B40" s="133">
        <v>0</v>
      </c>
      <c r="C40" s="58">
        <v>0</v>
      </c>
      <c r="D40" s="133">
        <f t="shared" si="11"/>
        <v>0</v>
      </c>
      <c r="E40" s="58">
        <v>0</v>
      </c>
      <c r="F40" s="58">
        <v>0</v>
      </c>
      <c r="G40" s="133">
        <f t="shared" si="5"/>
        <v>0</v>
      </c>
    </row>
    <row r="41" spans="1:7">
      <c r="A41" s="68" t="s">
        <v>336</v>
      </c>
      <c r="B41" s="133">
        <v>0</v>
      </c>
      <c r="C41" s="58">
        <v>0</v>
      </c>
      <c r="D41" s="133">
        <f t="shared" si="11"/>
        <v>0</v>
      </c>
      <c r="E41" s="58">
        <v>0</v>
      </c>
      <c r="F41" s="58">
        <v>0</v>
      </c>
      <c r="G41" s="133">
        <f t="shared" si="5"/>
        <v>0</v>
      </c>
    </row>
    <row r="42" spans="1:7">
      <c r="A42" s="68" t="s">
        <v>337</v>
      </c>
      <c r="B42" s="133">
        <v>5000</v>
      </c>
      <c r="C42" s="58">
        <v>180000</v>
      </c>
      <c r="D42" s="133">
        <f t="shared" si="11"/>
        <v>185000</v>
      </c>
      <c r="E42" s="58">
        <v>177232</v>
      </c>
      <c r="F42" s="58">
        <v>177232</v>
      </c>
      <c r="G42" s="133">
        <f t="shared" si="5"/>
        <v>7768</v>
      </c>
    </row>
    <row r="43" spans="1:7">
      <c r="A43" s="68" t="s">
        <v>338</v>
      </c>
      <c r="B43" s="133">
        <v>0</v>
      </c>
      <c r="C43" s="58">
        <v>0</v>
      </c>
      <c r="D43" s="133">
        <f t="shared" si="11"/>
        <v>0</v>
      </c>
      <c r="E43" s="58">
        <v>0</v>
      </c>
      <c r="F43" s="58">
        <v>0</v>
      </c>
      <c r="G43" s="133">
        <f t="shared" si="5"/>
        <v>0</v>
      </c>
    </row>
    <row r="44" spans="1:7">
      <c r="A44" s="68" t="s">
        <v>339</v>
      </c>
      <c r="B44" s="133">
        <v>0</v>
      </c>
      <c r="C44" s="58">
        <v>0</v>
      </c>
      <c r="D44" s="133">
        <f t="shared" si="11"/>
        <v>0</v>
      </c>
      <c r="E44" s="58">
        <v>0</v>
      </c>
      <c r="F44" s="58">
        <v>0</v>
      </c>
      <c r="G44" s="133">
        <f t="shared" si="5"/>
        <v>0</v>
      </c>
    </row>
    <row r="45" spans="1:7">
      <c r="A45" s="68" t="s">
        <v>340</v>
      </c>
      <c r="B45" s="133">
        <v>0</v>
      </c>
      <c r="C45" s="58">
        <v>0</v>
      </c>
      <c r="D45" s="133">
        <f t="shared" si="11"/>
        <v>0</v>
      </c>
      <c r="E45" s="58">
        <v>0</v>
      </c>
      <c r="F45" s="58">
        <v>0</v>
      </c>
      <c r="G45" s="133">
        <f t="shared" si="5"/>
        <v>0</v>
      </c>
    </row>
    <row r="46" spans="1:7">
      <c r="A46" s="68" t="s">
        <v>341</v>
      </c>
      <c r="B46" s="133">
        <v>0</v>
      </c>
      <c r="C46" s="58">
        <v>0</v>
      </c>
      <c r="D46" s="133">
        <f t="shared" si="11"/>
        <v>0</v>
      </c>
      <c r="E46" s="58">
        <v>0</v>
      </c>
      <c r="F46" s="58">
        <v>0</v>
      </c>
      <c r="G46" s="133">
        <f t="shared" si="5"/>
        <v>0</v>
      </c>
    </row>
    <row r="47" spans="1:7">
      <c r="A47" s="68" t="s">
        <v>342</v>
      </c>
      <c r="B47" s="133">
        <v>0</v>
      </c>
      <c r="C47" s="58">
        <v>0</v>
      </c>
      <c r="D47" s="133">
        <f t="shared" si="11"/>
        <v>0</v>
      </c>
      <c r="E47" s="58">
        <v>0</v>
      </c>
      <c r="F47" s="58">
        <v>0</v>
      </c>
      <c r="G47" s="133">
        <f t="shared" si="5"/>
        <v>0</v>
      </c>
    </row>
    <row r="48" spans="1:7">
      <c r="A48" s="67" t="s">
        <v>343</v>
      </c>
      <c r="B48" s="132">
        <f>SUM(B49:B57)</f>
        <v>0</v>
      </c>
      <c r="C48" s="132">
        <f>SUM(C49:C57)</f>
        <v>150411.46</v>
      </c>
      <c r="D48" s="132">
        <f t="shared" ref="D48:F48" si="12">SUM(D49:D57)</f>
        <v>150411.46</v>
      </c>
      <c r="E48" s="132">
        <f t="shared" si="12"/>
        <v>150411.46</v>
      </c>
      <c r="F48" s="132">
        <f t="shared" si="12"/>
        <v>150411.46</v>
      </c>
      <c r="G48" s="132">
        <f t="shared" si="5"/>
        <v>0</v>
      </c>
    </row>
    <row r="49" spans="1:7">
      <c r="A49" s="68" t="s">
        <v>344</v>
      </c>
      <c r="B49" s="133">
        <v>0</v>
      </c>
      <c r="C49" s="58">
        <v>128413.86</v>
      </c>
      <c r="D49" s="133">
        <f t="shared" ref="D49:D57" si="13">B49+C49</f>
        <v>128413.86</v>
      </c>
      <c r="E49" s="58">
        <v>128413.86</v>
      </c>
      <c r="F49" s="58">
        <v>128413.86</v>
      </c>
      <c r="G49" s="133">
        <f t="shared" si="5"/>
        <v>0</v>
      </c>
    </row>
    <row r="50" spans="1:7">
      <c r="A50" s="68" t="s">
        <v>345</v>
      </c>
      <c r="B50" s="133">
        <v>0</v>
      </c>
      <c r="C50" s="58">
        <v>0</v>
      </c>
      <c r="D50" s="133">
        <f t="shared" si="13"/>
        <v>0</v>
      </c>
      <c r="E50" s="58">
        <v>0</v>
      </c>
      <c r="F50" s="58">
        <v>0</v>
      </c>
      <c r="G50" s="133">
        <f t="shared" si="5"/>
        <v>0</v>
      </c>
    </row>
    <row r="51" spans="1:7">
      <c r="A51" s="68" t="s">
        <v>346</v>
      </c>
      <c r="B51" s="133">
        <v>0</v>
      </c>
      <c r="C51" s="58">
        <v>0</v>
      </c>
      <c r="D51" s="133">
        <f t="shared" si="13"/>
        <v>0</v>
      </c>
      <c r="E51" s="58">
        <v>0</v>
      </c>
      <c r="F51" s="58">
        <v>0</v>
      </c>
      <c r="G51" s="133">
        <f t="shared" si="5"/>
        <v>0</v>
      </c>
    </row>
    <row r="52" spans="1:7">
      <c r="A52" s="68" t="s">
        <v>347</v>
      </c>
      <c r="B52" s="133">
        <v>0</v>
      </c>
      <c r="C52" s="58">
        <v>0</v>
      </c>
      <c r="D52" s="133">
        <f t="shared" si="13"/>
        <v>0</v>
      </c>
      <c r="E52" s="58">
        <v>0</v>
      </c>
      <c r="F52" s="58">
        <v>0</v>
      </c>
      <c r="G52" s="133">
        <f t="shared" si="5"/>
        <v>0</v>
      </c>
    </row>
    <row r="53" spans="1:7">
      <c r="A53" s="68" t="s">
        <v>348</v>
      </c>
      <c r="B53" s="133">
        <v>0</v>
      </c>
      <c r="C53" s="58">
        <v>0</v>
      </c>
      <c r="D53" s="133">
        <f t="shared" si="13"/>
        <v>0</v>
      </c>
      <c r="E53" s="58">
        <v>0</v>
      </c>
      <c r="F53" s="58">
        <v>0</v>
      </c>
      <c r="G53" s="133">
        <f t="shared" si="5"/>
        <v>0</v>
      </c>
    </row>
    <row r="54" spans="1:7">
      <c r="A54" s="68" t="s">
        <v>349</v>
      </c>
      <c r="B54" s="133">
        <v>0</v>
      </c>
      <c r="C54" s="58">
        <v>9980</v>
      </c>
      <c r="D54" s="133">
        <f t="shared" si="13"/>
        <v>9980</v>
      </c>
      <c r="E54" s="58">
        <v>9980</v>
      </c>
      <c r="F54" s="58">
        <v>9980</v>
      </c>
      <c r="G54" s="133">
        <f t="shared" si="5"/>
        <v>0</v>
      </c>
    </row>
    <row r="55" spans="1:7">
      <c r="A55" s="68" t="s">
        <v>350</v>
      </c>
      <c r="B55" s="133">
        <v>0</v>
      </c>
      <c r="C55" s="58">
        <v>0</v>
      </c>
      <c r="D55" s="133">
        <f t="shared" si="13"/>
        <v>0</v>
      </c>
      <c r="E55" s="58">
        <v>0</v>
      </c>
      <c r="F55" s="58">
        <v>0</v>
      </c>
      <c r="G55" s="133">
        <f t="shared" si="5"/>
        <v>0</v>
      </c>
    </row>
    <row r="56" spans="1:7">
      <c r="A56" s="68" t="s">
        <v>351</v>
      </c>
      <c r="B56" s="133">
        <v>0</v>
      </c>
      <c r="C56" s="58">
        <v>0</v>
      </c>
      <c r="D56" s="133">
        <f t="shared" si="13"/>
        <v>0</v>
      </c>
      <c r="E56" s="58">
        <v>0</v>
      </c>
      <c r="F56" s="58">
        <v>0</v>
      </c>
      <c r="G56" s="133">
        <f t="shared" si="5"/>
        <v>0</v>
      </c>
    </row>
    <row r="57" spans="1:7">
      <c r="A57" s="68" t="s">
        <v>352</v>
      </c>
      <c r="B57" s="133">
        <v>0</v>
      </c>
      <c r="C57" s="58">
        <v>12017.6</v>
      </c>
      <c r="D57" s="133">
        <f t="shared" si="13"/>
        <v>12017.6</v>
      </c>
      <c r="E57" s="58">
        <v>12017.6</v>
      </c>
      <c r="F57" s="58">
        <v>12017.6</v>
      </c>
      <c r="G57" s="133">
        <f t="shared" si="5"/>
        <v>0</v>
      </c>
    </row>
    <row r="58" spans="1:7">
      <c r="A58" s="67" t="s">
        <v>353</v>
      </c>
      <c r="B58" s="132">
        <f>SUM(B59:B61)</f>
        <v>0</v>
      </c>
      <c r="C58" s="66">
        <v>0</v>
      </c>
      <c r="D58" s="132">
        <f t="shared" ref="D58" si="14">SUM(D59:D61)</f>
        <v>0</v>
      </c>
      <c r="E58" s="66">
        <v>0</v>
      </c>
      <c r="F58" s="66">
        <v>0</v>
      </c>
      <c r="G58" s="132">
        <f t="shared" si="5"/>
        <v>0</v>
      </c>
    </row>
    <row r="59" spans="1:7">
      <c r="A59" s="68" t="s">
        <v>354</v>
      </c>
      <c r="B59" s="133">
        <v>0</v>
      </c>
      <c r="C59" s="58">
        <v>0</v>
      </c>
      <c r="D59" s="133">
        <f t="shared" ref="D59:D61" si="15">B59+C59</f>
        <v>0</v>
      </c>
      <c r="E59" s="58">
        <v>0</v>
      </c>
      <c r="F59" s="58">
        <v>0</v>
      </c>
      <c r="G59" s="133">
        <f t="shared" si="5"/>
        <v>0</v>
      </c>
    </row>
    <row r="60" spans="1:7">
      <c r="A60" s="68" t="s">
        <v>355</v>
      </c>
      <c r="B60" s="133">
        <v>0</v>
      </c>
      <c r="C60" s="58">
        <v>0</v>
      </c>
      <c r="D60" s="133">
        <f t="shared" si="15"/>
        <v>0</v>
      </c>
      <c r="E60" s="58">
        <v>0</v>
      </c>
      <c r="F60" s="58">
        <v>0</v>
      </c>
      <c r="G60" s="133">
        <f t="shared" si="5"/>
        <v>0</v>
      </c>
    </row>
    <row r="61" spans="1:7">
      <c r="A61" s="68" t="s">
        <v>356</v>
      </c>
      <c r="B61" s="133">
        <v>0</v>
      </c>
      <c r="C61" s="58">
        <v>0</v>
      </c>
      <c r="D61" s="133">
        <f t="shared" si="15"/>
        <v>0</v>
      </c>
      <c r="E61" s="58">
        <v>0</v>
      </c>
      <c r="F61" s="58">
        <v>0</v>
      </c>
      <c r="G61" s="133">
        <f t="shared" si="5"/>
        <v>0</v>
      </c>
    </row>
    <row r="62" spans="1:7">
      <c r="A62" s="67" t="s">
        <v>357</v>
      </c>
      <c r="B62" s="132">
        <f>SUM(B63:B70)</f>
        <v>415275</v>
      </c>
      <c r="C62" s="132">
        <f>SUM(C63:C70)</f>
        <v>0</v>
      </c>
      <c r="D62" s="132">
        <f t="shared" ref="D62:E62" si="16">SUM(D63:D70)</f>
        <v>415275</v>
      </c>
      <c r="E62" s="132">
        <f t="shared" si="16"/>
        <v>0</v>
      </c>
      <c r="F62" s="66">
        <v>0</v>
      </c>
      <c r="G62" s="132">
        <f t="shared" si="5"/>
        <v>415275</v>
      </c>
    </row>
    <row r="63" spans="1:7">
      <c r="A63" s="68" t="s">
        <v>358</v>
      </c>
      <c r="B63" s="133">
        <v>0</v>
      </c>
      <c r="C63" s="58">
        <v>0</v>
      </c>
      <c r="D63" s="133">
        <f t="shared" ref="D63:D70" si="17">B63+C63</f>
        <v>0</v>
      </c>
      <c r="E63" s="58">
        <v>0</v>
      </c>
      <c r="F63" s="58">
        <v>0</v>
      </c>
      <c r="G63" s="133">
        <f t="shared" si="5"/>
        <v>0</v>
      </c>
    </row>
    <row r="64" spans="1:7">
      <c r="A64" s="68" t="s">
        <v>359</v>
      </c>
      <c r="B64" s="133">
        <v>0</v>
      </c>
      <c r="C64" s="58">
        <v>0</v>
      </c>
      <c r="D64" s="133">
        <f t="shared" si="17"/>
        <v>0</v>
      </c>
      <c r="E64" s="58">
        <v>0</v>
      </c>
      <c r="F64" s="58">
        <v>0</v>
      </c>
      <c r="G64" s="133">
        <f t="shared" si="5"/>
        <v>0</v>
      </c>
    </row>
    <row r="65" spans="1:7">
      <c r="A65" s="68" t="s">
        <v>360</v>
      </c>
      <c r="B65" s="133">
        <v>0</v>
      </c>
      <c r="C65" s="58">
        <v>0</v>
      </c>
      <c r="D65" s="133">
        <f t="shared" si="17"/>
        <v>0</v>
      </c>
      <c r="E65" s="58">
        <v>0</v>
      </c>
      <c r="F65" s="58">
        <v>0</v>
      </c>
      <c r="G65" s="133">
        <f t="shared" si="5"/>
        <v>0</v>
      </c>
    </row>
    <row r="66" spans="1:7">
      <c r="A66" s="68" t="s">
        <v>361</v>
      </c>
      <c r="B66" s="133">
        <v>0</v>
      </c>
      <c r="C66" s="58">
        <v>0</v>
      </c>
      <c r="D66" s="133">
        <f t="shared" si="17"/>
        <v>0</v>
      </c>
      <c r="E66" s="58">
        <v>0</v>
      </c>
      <c r="F66" s="58">
        <v>0</v>
      </c>
      <c r="G66" s="133">
        <f t="shared" si="5"/>
        <v>0</v>
      </c>
    </row>
    <row r="67" spans="1:7">
      <c r="A67" s="68" t="s">
        <v>362</v>
      </c>
      <c r="B67" s="133">
        <v>0</v>
      </c>
      <c r="C67" s="58">
        <v>0</v>
      </c>
      <c r="D67" s="133">
        <f t="shared" si="17"/>
        <v>0</v>
      </c>
      <c r="E67" s="58">
        <v>0</v>
      </c>
      <c r="F67" s="58">
        <v>0</v>
      </c>
      <c r="G67" s="133">
        <f t="shared" si="5"/>
        <v>0</v>
      </c>
    </row>
    <row r="68" spans="1:7">
      <c r="A68" s="68" t="s">
        <v>363</v>
      </c>
      <c r="B68" s="133">
        <v>0</v>
      </c>
      <c r="C68" s="58">
        <v>0</v>
      </c>
      <c r="D68" s="133">
        <f t="shared" si="17"/>
        <v>0</v>
      </c>
      <c r="E68" s="58">
        <v>0</v>
      </c>
      <c r="F68" s="58">
        <v>0</v>
      </c>
      <c r="G68" s="133">
        <f t="shared" si="5"/>
        <v>0</v>
      </c>
    </row>
    <row r="69" spans="1:7">
      <c r="A69" s="68" t="s">
        <v>364</v>
      </c>
      <c r="B69" s="133">
        <v>0</v>
      </c>
      <c r="C69" s="58">
        <v>0</v>
      </c>
      <c r="D69" s="133">
        <f t="shared" si="17"/>
        <v>0</v>
      </c>
      <c r="E69" s="58">
        <v>0</v>
      </c>
      <c r="F69" s="58">
        <v>0</v>
      </c>
      <c r="G69" s="133">
        <f t="shared" si="5"/>
        <v>0</v>
      </c>
    </row>
    <row r="70" spans="1:7">
      <c r="A70" s="68" t="s">
        <v>365</v>
      </c>
      <c r="B70" s="133">
        <v>415275</v>
      </c>
      <c r="C70" s="58">
        <v>0</v>
      </c>
      <c r="D70" s="133">
        <f t="shared" si="17"/>
        <v>415275</v>
      </c>
      <c r="E70" s="58">
        <v>0</v>
      </c>
      <c r="F70" s="58">
        <v>0</v>
      </c>
      <c r="G70" s="133">
        <f t="shared" si="5"/>
        <v>415275</v>
      </c>
    </row>
    <row r="71" spans="1:7">
      <c r="A71" s="67" t="s">
        <v>366</v>
      </c>
      <c r="B71" s="132">
        <f>SUM(B72:B74)</f>
        <v>0</v>
      </c>
      <c r="C71" s="66">
        <v>0</v>
      </c>
      <c r="D71" s="132">
        <f t="shared" ref="D71" si="18">SUM(D72:D74)</f>
        <v>0</v>
      </c>
      <c r="E71" s="66">
        <v>0</v>
      </c>
      <c r="F71" s="66">
        <v>0</v>
      </c>
      <c r="G71" s="132">
        <f t="shared" si="5"/>
        <v>0</v>
      </c>
    </row>
    <row r="72" spans="1:7">
      <c r="A72" s="68" t="s">
        <v>367</v>
      </c>
      <c r="B72" s="133">
        <v>0</v>
      </c>
      <c r="C72" s="58">
        <v>0</v>
      </c>
      <c r="D72" s="133">
        <f t="shared" ref="D72:D74" si="19">B72+C72</f>
        <v>0</v>
      </c>
      <c r="E72" s="58">
        <v>0</v>
      </c>
      <c r="F72" s="58">
        <v>0</v>
      </c>
      <c r="G72" s="133">
        <f t="shared" si="5"/>
        <v>0</v>
      </c>
    </row>
    <row r="73" spans="1:7">
      <c r="A73" s="68" t="s">
        <v>368</v>
      </c>
      <c r="B73" s="133">
        <v>0</v>
      </c>
      <c r="C73" s="58">
        <v>0</v>
      </c>
      <c r="D73" s="133">
        <f t="shared" si="19"/>
        <v>0</v>
      </c>
      <c r="E73" s="58">
        <v>0</v>
      </c>
      <c r="F73" s="58">
        <v>0</v>
      </c>
      <c r="G73" s="133">
        <f t="shared" si="5"/>
        <v>0</v>
      </c>
    </row>
    <row r="74" spans="1:7">
      <c r="A74" s="68" t="s">
        <v>369</v>
      </c>
      <c r="B74" s="133">
        <v>0</v>
      </c>
      <c r="C74" s="58">
        <v>0</v>
      </c>
      <c r="D74" s="133">
        <f t="shared" si="19"/>
        <v>0</v>
      </c>
      <c r="E74" s="58">
        <v>0</v>
      </c>
      <c r="F74" s="58">
        <v>0</v>
      </c>
      <c r="G74" s="133">
        <f t="shared" si="5"/>
        <v>0</v>
      </c>
    </row>
    <row r="75" spans="1:7">
      <c r="A75" s="67" t="s">
        <v>370</v>
      </c>
      <c r="B75" s="132">
        <f>SUM(B76:B82)</f>
        <v>0</v>
      </c>
      <c r="C75" s="66">
        <v>0</v>
      </c>
      <c r="D75" s="132">
        <f t="shared" ref="D75" si="20">SUM(D76:D82)</f>
        <v>0</v>
      </c>
      <c r="E75" s="66">
        <v>0</v>
      </c>
      <c r="F75" s="66">
        <v>0</v>
      </c>
      <c r="G75" s="132">
        <f t="shared" si="5"/>
        <v>0</v>
      </c>
    </row>
    <row r="76" spans="1:7">
      <c r="A76" s="68" t="s">
        <v>371</v>
      </c>
      <c r="B76" s="133">
        <v>0</v>
      </c>
      <c r="C76" s="58">
        <v>0</v>
      </c>
      <c r="D76" s="133">
        <f t="shared" ref="D76:D82" si="21">B76+C76</f>
        <v>0</v>
      </c>
      <c r="E76" s="58">
        <v>0</v>
      </c>
      <c r="F76" s="58">
        <v>0</v>
      </c>
      <c r="G76" s="133">
        <f t="shared" ref="G76:G82" si="22">D76-E76</f>
        <v>0</v>
      </c>
    </row>
    <row r="77" spans="1:7">
      <c r="A77" s="68" t="s">
        <v>372</v>
      </c>
      <c r="B77" s="133">
        <v>0</v>
      </c>
      <c r="C77" s="58">
        <v>0</v>
      </c>
      <c r="D77" s="133">
        <f t="shared" si="21"/>
        <v>0</v>
      </c>
      <c r="E77" s="58">
        <v>0</v>
      </c>
      <c r="F77" s="58">
        <v>0</v>
      </c>
      <c r="G77" s="133">
        <f t="shared" si="22"/>
        <v>0</v>
      </c>
    </row>
    <row r="78" spans="1:7">
      <c r="A78" s="68" t="s">
        <v>373</v>
      </c>
      <c r="B78" s="133">
        <v>0</v>
      </c>
      <c r="C78" s="58">
        <v>0</v>
      </c>
      <c r="D78" s="133">
        <f t="shared" si="21"/>
        <v>0</v>
      </c>
      <c r="E78" s="58">
        <v>0</v>
      </c>
      <c r="F78" s="58">
        <v>0</v>
      </c>
      <c r="G78" s="133">
        <f t="shared" si="22"/>
        <v>0</v>
      </c>
    </row>
    <row r="79" spans="1:7">
      <c r="A79" s="68" t="s">
        <v>374</v>
      </c>
      <c r="B79" s="133">
        <v>0</v>
      </c>
      <c r="C79" s="58">
        <v>0</v>
      </c>
      <c r="D79" s="133">
        <f t="shared" si="21"/>
        <v>0</v>
      </c>
      <c r="E79" s="58">
        <v>0</v>
      </c>
      <c r="F79" s="58">
        <v>0</v>
      </c>
      <c r="G79" s="133">
        <f t="shared" si="22"/>
        <v>0</v>
      </c>
    </row>
    <row r="80" spans="1:7">
      <c r="A80" s="68" t="s">
        <v>375</v>
      </c>
      <c r="B80" s="133">
        <v>0</v>
      </c>
      <c r="C80" s="58">
        <v>0</v>
      </c>
      <c r="D80" s="133">
        <f t="shared" si="21"/>
        <v>0</v>
      </c>
      <c r="E80" s="58">
        <v>0</v>
      </c>
      <c r="F80" s="58">
        <v>0</v>
      </c>
      <c r="G80" s="133">
        <f t="shared" si="22"/>
        <v>0</v>
      </c>
    </row>
    <row r="81" spans="1:7">
      <c r="A81" s="68" t="s">
        <v>376</v>
      </c>
      <c r="B81" s="133">
        <v>0</v>
      </c>
      <c r="C81" s="58">
        <v>0</v>
      </c>
      <c r="D81" s="133">
        <f t="shared" si="21"/>
        <v>0</v>
      </c>
      <c r="E81" s="58">
        <v>0</v>
      </c>
      <c r="F81" s="58">
        <v>0</v>
      </c>
      <c r="G81" s="133">
        <f t="shared" si="22"/>
        <v>0</v>
      </c>
    </row>
    <row r="82" spans="1:7">
      <c r="A82" s="68" t="s">
        <v>377</v>
      </c>
      <c r="B82" s="133">
        <v>0</v>
      </c>
      <c r="C82" s="58">
        <v>0</v>
      </c>
      <c r="D82" s="133">
        <f t="shared" si="21"/>
        <v>0</v>
      </c>
      <c r="E82" s="58">
        <v>0</v>
      </c>
      <c r="F82" s="58">
        <v>0</v>
      </c>
      <c r="G82" s="133">
        <f t="shared" si="22"/>
        <v>0</v>
      </c>
    </row>
    <row r="83" spans="1:7">
      <c r="A83" s="69"/>
      <c r="B83" s="127"/>
      <c r="C83" s="58"/>
      <c r="D83" s="127"/>
      <c r="E83" s="58"/>
      <c r="F83" s="58"/>
      <c r="G83" s="127"/>
    </row>
    <row r="84" spans="1:7">
      <c r="A84" s="27" t="s">
        <v>378</v>
      </c>
      <c r="B84" s="127">
        <f>B85+B93+B103+B113+B123+B133+B137+B146+B150</f>
        <v>0</v>
      </c>
      <c r="C84" s="66">
        <v>0</v>
      </c>
      <c r="D84" s="127">
        <f t="shared" ref="D84" si="23">D85+D93+D103+D113+D123+D133+D137+D146+D150</f>
        <v>0</v>
      </c>
      <c r="E84" s="66">
        <v>0</v>
      </c>
      <c r="F84" s="66">
        <v>0</v>
      </c>
      <c r="G84" s="127">
        <f t="shared" ref="G84" si="24">G85+G93+G103+G113+G123+G133+G137+G146+G150</f>
        <v>0</v>
      </c>
    </row>
    <row r="85" spans="1:7">
      <c r="A85" s="67" t="s">
        <v>305</v>
      </c>
      <c r="B85" s="127">
        <f>SUM(B86:B92)</f>
        <v>0</v>
      </c>
      <c r="C85" s="66">
        <v>0</v>
      </c>
      <c r="D85" s="127">
        <f t="shared" ref="D85" si="25">SUM(D86:D92)</f>
        <v>0</v>
      </c>
      <c r="E85" s="66">
        <v>0</v>
      </c>
      <c r="F85" s="66">
        <v>0</v>
      </c>
      <c r="G85" s="127">
        <f t="shared" ref="G85" si="26">SUM(G86:G92)</f>
        <v>0</v>
      </c>
    </row>
    <row r="86" spans="1:7">
      <c r="A86" s="68" t="s">
        <v>306</v>
      </c>
      <c r="B86" s="133">
        <v>0</v>
      </c>
      <c r="C86" s="58">
        <v>0</v>
      </c>
      <c r="D86" s="133">
        <f t="shared" ref="D86:D92" si="27">B86+C86</f>
        <v>0</v>
      </c>
      <c r="E86" s="58">
        <v>0</v>
      </c>
      <c r="F86" s="58">
        <v>0</v>
      </c>
      <c r="G86" s="126">
        <f t="shared" ref="G86:G149" si="28">D86-E86</f>
        <v>0</v>
      </c>
    </row>
    <row r="87" spans="1:7">
      <c r="A87" s="68" t="s">
        <v>307</v>
      </c>
      <c r="B87" s="133">
        <v>0</v>
      </c>
      <c r="C87" s="58">
        <v>0</v>
      </c>
      <c r="D87" s="133">
        <f t="shared" si="27"/>
        <v>0</v>
      </c>
      <c r="E87" s="58">
        <v>0</v>
      </c>
      <c r="F87" s="58">
        <v>0</v>
      </c>
      <c r="G87" s="126">
        <f t="shared" si="28"/>
        <v>0</v>
      </c>
    </row>
    <row r="88" spans="1:7">
      <c r="A88" s="68" t="s">
        <v>308</v>
      </c>
      <c r="B88" s="133">
        <v>0</v>
      </c>
      <c r="C88" s="58">
        <v>0</v>
      </c>
      <c r="D88" s="133">
        <f t="shared" si="27"/>
        <v>0</v>
      </c>
      <c r="E88" s="58">
        <v>0</v>
      </c>
      <c r="F88" s="58">
        <v>0</v>
      </c>
      <c r="G88" s="126">
        <f t="shared" si="28"/>
        <v>0</v>
      </c>
    </row>
    <row r="89" spans="1:7">
      <c r="A89" s="68" t="s">
        <v>309</v>
      </c>
      <c r="B89" s="133">
        <v>0</v>
      </c>
      <c r="C89" s="58">
        <v>0</v>
      </c>
      <c r="D89" s="133">
        <f t="shared" si="27"/>
        <v>0</v>
      </c>
      <c r="E89" s="58">
        <v>0</v>
      </c>
      <c r="F89" s="58">
        <v>0</v>
      </c>
      <c r="G89" s="126">
        <f t="shared" si="28"/>
        <v>0</v>
      </c>
    </row>
    <row r="90" spans="1:7">
      <c r="A90" s="68" t="s">
        <v>310</v>
      </c>
      <c r="B90" s="133">
        <v>0</v>
      </c>
      <c r="C90" s="58">
        <v>0</v>
      </c>
      <c r="D90" s="133">
        <f t="shared" si="27"/>
        <v>0</v>
      </c>
      <c r="E90" s="58">
        <v>0</v>
      </c>
      <c r="F90" s="58">
        <v>0</v>
      </c>
      <c r="G90" s="126">
        <f t="shared" si="28"/>
        <v>0</v>
      </c>
    </row>
    <row r="91" spans="1:7">
      <c r="A91" s="68" t="s">
        <v>311</v>
      </c>
      <c r="B91" s="133">
        <v>0</v>
      </c>
      <c r="C91" s="58">
        <v>0</v>
      </c>
      <c r="D91" s="133">
        <f t="shared" si="27"/>
        <v>0</v>
      </c>
      <c r="E91" s="58">
        <v>0</v>
      </c>
      <c r="F91" s="58">
        <v>0</v>
      </c>
      <c r="G91" s="126">
        <f t="shared" si="28"/>
        <v>0</v>
      </c>
    </row>
    <row r="92" spans="1:7">
      <c r="A92" s="68" t="s">
        <v>312</v>
      </c>
      <c r="B92" s="133">
        <v>0</v>
      </c>
      <c r="C92" s="58">
        <v>0</v>
      </c>
      <c r="D92" s="133">
        <f t="shared" si="27"/>
        <v>0</v>
      </c>
      <c r="E92" s="58">
        <v>0</v>
      </c>
      <c r="F92" s="58">
        <v>0</v>
      </c>
      <c r="G92" s="126">
        <f t="shared" si="28"/>
        <v>0</v>
      </c>
    </row>
    <row r="93" spans="1:7">
      <c r="A93" s="67" t="s">
        <v>313</v>
      </c>
      <c r="B93" s="127">
        <f>SUM(B94:B102)</f>
        <v>0</v>
      </c>
      <c r="C93" s="66">
        <v>0</v>
      </c>
      <c r="D93" s="127">
        <f t="shared" ref="D93" si="29">SUM(D94:D102)</f>
        <v>0</v>
      </c>
      <c r="E93" s="66">
        <v>0</v>
      </c>
      <c r="F93" s="66">
        <v>0</v>
      </c>
      <c r="G93" s="127">
        <f t="shared" si="28"/>
        <v>0</v>
      </c>
    </row>
    <row r="94" spans="1:7">
      <c r="A94" s="68" t="s">
        <v>314</v>
      </c>
      <c r="B94" s="133">
        <v>0</v>
      </c>
      <c r="C94" s="58">
        <v>0</v>
      </c>
      <c r="D94" s="133">
        <f t="shared" ref="D94:D102" si="30">B94+C94</f>
        <v>0</v>
      </c>
      <c r="E94" s="58">
        <v>0</v>
      </c>
      <c r="F94" s="58">
        <v>0</v>
      </c>
      <c r="G94" s="126">
        <f t="shared" si="28"/>
        <v>0</v>
      </c>
    </row>
    <row r="95" spans="1:7">
      <c r="A95" s="68" t="s">
        <v>315</v>
      </c>
      <c r="B95" s="133">
        <v>0</v>
      </c>
      <c r="C95" s="58">
        <v>0</v>
      </c>
      <c r="D95" s="133">
        <f t="shared" si="30"/>
        <v>0</v>
      </c>
      <c r="E95" s="58">
        <v>0</v>
      </c>
      <c r="F95" s="58">
        <v>0</v>
      </c>
      <c r="G95" s="126">
        <f t="shared" si="28"/>
        <v>0</v>
      </c>
    </row>
    <row r="96" spans="1:7">
      <c r="A96" s="68" t="s">
        <v>316</v>
      </c>
      <c r="B96" s="133">
        <v>0</v>
      </c>
      <c r="C96" s="58">
        <v>0</v>
      </c>
      <c r="D96" s="133">
        <f t="shared" si="30"/>
        <v>0</v>
      </c>
      <c r="E96" s="58">
        <v>0</v>
      </c>
      <c r="F96" s="58">
        <v>0</v>
      </c>
      <c r="G96" s="126">
        <f t="shared" si="28"/>
        <v>0</v>
      </c>
    </row>
    <row r="97" spans="1:7">
      <c r="A97" s="68" t="s">
        <v>317</v>
      </c>
      <c r="B97" s="133">
        <v>0</v>
      </c>
      <c r="C97" s="58">
        <v>0</v>
      </c>
      <c r="D97" s="133">
        <f t="shared" si="30"/>
        <v>0</v>
      </c>
      <c r="E97" s="58">
        <v>0</v>
      </c>
      <c r="F97" s="58">
        <v>0</v>
      </c>
      <c r="G97" s="126">
        <f t="shared" si="28"/>
        <v>0</v>
      </c>
    </row>
    <row r="98" spans="1:7">
      <c r="A98" s="70" t="s">
        <v>318</v>
      </c>
      <c r="B98" s="133">
        <v>0</v>
      </c>
      <c r="C98" s="58">
        <v>0</v>
      </c>
      <c r="D98" s="133">
        <f t="shared" si="30"/>
        <v>0</v>
      </c>
      <c r="E98" s="58">
        <v>0</v>
      </c>
      <c r="F98" s="58">
        <v>0</v>
      </c>
      <c r="G98" s="126">
        <f t="shared" si="28"/>
        <v>0</v>
      </c>
    </row>
    <row r="99" spans="1:7">
      <c r="A99" s="68" t="s">
        <v>319</v>
      </c>
      <c r="B99" s="133">
        <v>0</v>
      </c>
      <c r="C99" s="58">
        <v>0</v>
      </c>
      <c r="D99" s="133">
        <f t="shared" si="30"/>
        <v>0</v>
      </c>
      <c r="E99" s="58">
        <v>0</v>
      </c>
      <c r="F99" s="58">
        <v>0</v>
      </c>
      <c r="G99" s="126">
        <f t="shared" si="28"/>
        <v>0</v>
      </c>
    </row>
    <row r="100" spans="1:7">
      <c r="A100" s="68" t="s">
        <v>320</v>
      </c>
      <c r="B100" s="133">
        <v>0</v>
      </c>
      <c r="C100" s="58">
        <v>0</v>
      </c>
      <c r="D100" s="133">
        <f t="shared" si="30"/>
        <v>0</v>
      </c>
      <c r="E100" s="58">
        <v>0</v>
      </c>
      <c r="F100" s="58">
        <v>0</v>
      </c>
      <c r="G100" s="126">
        <f t="shared" si="28"/>
        <v>0</v>
      </c>
    </row>
    <row r="101" spans="1:7">
      <c r="A101" s="68" t="s">
        <v>321</v>
      </c>
      <c r="B101" s="133">
        <v>0</v>
      </c>
      <c r="C101" s="58">
        <v>0</v>
      </c>
      <c r="D101" s="133">
        <f t="shared" si="30"/>
        <v>0</v>
      </c>
      <c r="E101" s="58">
        <v>0</v>
      </c>
      <c r="F101" s="58">
        <v>0</v>
      </c>
      <c r="G101" s="126">
        <f t="shared" si="28"/>
        <v>0</v>
      </c>
    </row>
    <row r="102" spans="1:7">
      <c r="A102" s="68" t="s">
        <v>322</v>
      </c>
      <c r="B102" s="133">
        <v>0</v>
      </c>
      <c r="C102" s="58">
        <v>0</v>
      </c>
      <c r="D102" s="133">
        <f t="shared" si="30"/>
        <v>0</v>
      </c>
      <c r="E102" s="58">
        <v>0</v>
      </c>
      <c r="F102" s="58">
        <v>0</v>
      </c>
      <c r="G102" s="126">
        <f t="shared" si="28"/>
        <v>0</v>
      </c>
    </row>
    <row r="103" spans="1:7">
      <c r="A103" s="67" t="s">
        <v>323</v>
      </c>
      <c r="B103" s="127">
        <f>SUM(B104:B112)</f>
        <v>0</v>
      </c>
      <c r="C103" s="66">
        <v>0</v>
      </c>
      <c r="D103" s="127">
        <f t="shared" ref="D103" si="31">SUM(D104:D112)</f>
        <v>0</v>
      </c>
      <c r="E103" s="66">
        <v>0</v>
      </c>
      <c r="F103" s="66">
        <v>0</v>
      </c>
      <c r="G103" s="127">
        <f t="shared" si="28"/>
        <v>0</v>
      </c>
    </row>
    <row r="104" spans="1:7">
      <c r="A104" s="68" t="s">
        <v>324</v>
      </c>
      <c r="B104" s="133">
        <v>0</v>
      </c>
      <c r="C104" s="58">
        <v>0</v>
      </c>
      <c r="D104" s="133">
        <f t="shared" ref="D104:D112" si="32">B104+C104</f>
        <v>0</v>
      </c>
      <c r="E104" s="58">
        <v>0</v>
      </c>
      <c r="F104" s="58">
        <v>0</v>
      </c>
      <c r="G104" s="126">
        <f t="shared" si="28"/>
        <v>0</v>
      </c>
    </row>
    <row r="105" spans="1:7">
      <c r="A105" s="68" t="s">
        <v>325</v>
      </c>
      <c r="B105" s="133">
        <v>0</v>
      </c>
      <c r="C105" s="58">
        <v>0</v>
      </c>
      <c r="D105" s="133">
        <f t="shared" si="32"/>
        <v>0</v>
      </c>
      <c r="E105" s="58">
        <v>0</v>
      </c>
      <c r="F105" s="58">
        <v>0</v>
      </c>
      <c r="G105" s="126">
        <f t="shared" si="28"/>
        <v>0</v>
      </c>
    </row>
    <row r="106" spans="1:7">
      <c r="A106" s="68" t="s">
        <v>326</v>
      </c>
      <c r="B106" s="133">
        <v>0</v>
      </c>
      <c r="C106" s="58">
        <v>0</v>
      </c>
      <c r="D106" s="133">
        <f t="shared" si="32"/>
        <v>0</v>
      </c>
      <c r="E106" s="58">
        <v>0</v>
      </c>
      <c r="F106" s="58">
        <v>0</v>
      </c>
      <c r="G106" s="126">
        <f t="shared" si="28"/>
        <v>0</v>
      </c>
    </row>
    <row r="107" spans="1:7">
      <c r="A107" s="68" t="s">
        <v>327</v>
      </c>
      <c r="B107" s="133">
        <v>0</v>
      </c>
      <c r="C107" s="58">
        <v>0</v>
      </c>
      <c r="D107" s="133">
        <f t="shared" si="32"/>
        <v>0</v>
      </c>
      <c r="E107" s="58">
        <v>0</v>
      </c>
      <c r="F107" s="58">
        <v>0</v>
      </c>
      <c r="G107" s="126">
        <f t="shared" si="28"/>
        <v>0</v>
      </c>
    </row>
    <row r="108" spans="1:7">
      <c r="A108" s="68" t="s">
        <v>328</v>
      </c>
      <c r="B108" s="133">
        <v>0</v>
      </c>
      <c r="C108" s="58">
        <v>0</v>
      </c>
      <c r="D108" s="133">
        <f t="shared" si="32"/>
        <v>0</v>
      </c>
      <c r="E108" s="58">
        <v>0</v>
      </c>
      <c r="F108" s="58">
        <v>0</v>
      </c>
      <c r="G108" s="126">
        <f t="shared" si="28"/>
        <v>0</v>
      </c>
    </row>
    <row r="109" spans="1:7">
      <c r="A109" s="68" t="s">
        <v>329</v>
      </c>
      <c r="B109" s="133">
        <v>0</v>
      </c>
      <c r="C109" s="58">
        <v>0</v>
      </c>
      <c r="D109" s="133">
        <f t="shared" si="32"/>
        <v>0</v>
      </c>
      <c r="E109" s="58">
        <v>0</v>
      </c>
      <c r="F109" s="58">
        <v>0</v>
      </c>
      <c r="G109" s="126">
        <f t="shared" si="28"/>
        <v>0</v>
      </c>
    </row>
    <row r="110" spans="1:7">
      <c r="A110" s="68" t="s">
        <v>330</v>
      </c>
      <c r="B110" s="133">
        <v>0</v>
      </c>
      <c r="C110" s="58">
        <v>0</v>
      </c>
      <c r="D110" s="133">
        <f t="shared" si="32"/>
        <v>0</v>
      </c>
      <c r="E110" s="58">
        <v>0</v>
      </c>
      <c r="F110" s="58">
        <v>0</v>
      </c>
      <c r="G110" s="126">
        <f t="shared" si="28"/>
        <v>0</v>
      </c>
    </row>
    <row r="111" spans="1:7">
      <c r="A111" s="68" t="s">
        <v>331</v>
      </c>
      <c r="B111" s="133">
        <v>0</v>
      </c>
      <c r="C111" s="58">
        <v>0</v>
      </c>
      <c r="D111" s="133">
        <f t="shared" si="32"/>
        <v>0</v>
      </c>
      <c r="E111" s="58">
        <v>0</v>
      </c>
      <c r="F111" s="58">
        <v>0</v>
      </c>
      <c r="G111" s="126">
        <f t="shared" si="28"/>
        <v>0</v>
      </c>
    </row>
    <row r="112" spans="1:7">
      <c r="A112" s="68" t="s">
        <v>332</v>
      </c>
      <c r="B112" s="133">
        <v>0</v>
      </c>
      <c r="C112" s="58">
        <v>0</v>
      </c>
      <c r="D112" s="133">
        <f t="shared" si="32"/>
        <v>0</v>
      </c>
      <c r="E112" s="58">
        <v>0</v>
      </c>
      <c r="F112" s="58">
        <v>0</v>
      </c>
      <c r="G112" s="126">
        <f t="shared" si="28"/>
        <v>0</v>
      </c>
    </row>
    <row r="113" spans="1:7">
      <c r="A113" s="67" t="s">
        <v>333</v>
      </c>
      <c r="B113" s="127">
        <f>SUM(B114:B122)</f>
        <v>0</v>
      </c>
      <c r="C113" s="66">
        <v>0</v>
      </c>
      <c r="D113" s="127">
        <f t="shared" ref="D113" si="33">SUM(D114:D122)</f>
        <v>0</v>
      </c>
      <c r="E113" s="66">
        <v>0</v>
      </c>
      <c r="F113" s="66">
        <v>0</v>
      </c>
      <c r="G113" s="127">
        <f t="shared" si="28"/>
        <v>0</v>
      </c>
    </row>
    <row r="114" spans="1:7">
      <c r="A114" s="68" t="s">
        <v>334</v>
      </c>
      <c r="B114" s="133">
        <v>0</v>
      </c>
      <c r="C114" s="58">
        <v>0</v>
      </c>
      <c r="D114" s="133">
        <f t="shared" ref="D114:D122" si="34">B114+C114</f>
        <v>0</v>
      </c>
      <c r="E114" s="58">
        <v>0</v>
      </c>
      <c r="F114" s="58">
        <v>0</v>
      </c>
      <c r="G114" s="126">
        <f t="shared" si="28"/>
        <v>0</v>
      </c>
    </row>
    <row r="115" spans="1:7">
      <c r="A115" s="68" t="s">
        <v>335</v>
      </c>
      <c r="B115" s="133">
        <v>0</v>
      </c>
      <c r="C115" s="58">
        <v>0</v>
      </c>
      <c r="D115" s="133">
        <f t="shared" si="34"/>
        <v>0</v>
      </c>
      <c r="E115" s="58">
        <v>0</v>
      </c>
      <c r="F115" s="58">
        <v>0</v>
      </c>
      <c r="G115" s="126">
        <f t="shared" si="28"/>
        <v>0</v>
      </c>
    </row>
    <row r="116" spans="1:7">
      <c r="A116" s="68" t="s">
        <v>336</v>
      </c>
      <c r="B116" s="133">
        <v>0</v>
      </c>
      <c r="C116" s="58">
        <v>0</v>
      </c>
      <c r="D116" s="133">
        <f t="shared" si="34"/>
        <v>0</v>
      </c>
      <c r="E116" s="58">
        <v>0</v>
      </c>
      <c r="F116" s="58">
        <v>0</v>
      </c>
      <c r="G116" s="126">
        <f t="shared" si="28"/>
        <v>0</v>
      </c>
    </row>
    <row r="117" spans="1:7">
      <c r="A117" s="68" t="s">
        <v>337</v>
      </c>
      <c r="B117" s="133">
        <v>0</v>
      </c>
      <c r="C117" s="58">
        <v>0</v>
      </c>
      <c r="D117" s="133">
        <f t="shared" si="34"/>
        <v>0</v>
      </c>
      <c r="E117" s="58">
        <v>0</v>
      </c>
      <c r="F117" s="58">
        <v>0</v>
      </c>
      <c r="G117" s="126">
        <f t="shared" si="28"/>
        <v>0</v>
      </c>
    </row>
    <row r="118" spans="1:7">
      <c r="A118" s="68" t="s">
        <v>338</v>
      </c>
      <c r="B118" s="133">
        <v>0</v>
      </c>
      <c r="C118" s="58">
        <v>0</v>
      </c>
      <c r="D118" s="133">
        <f t="shared" si="34"/>
        <v>0</v>
      </c>
      <c r="E118" s="58">
        <v>0</v>
      </c>
      <c r="F118" s="58">
        <v>0</v>
      </c>
      <c r="G118" s="126">
        <f t="shared" si="28"/>
        <v>0</v>
      </c>
    </row>
    <row r="119" spans="1:7">
      <c r="A119" s="68" t="s">
        <v>339</v>
      </c>
      <c r="B119" s="133">
        <v>0</v>
      </c>
      <c r="C119" s="58">
        <v>0</v>
      </c>
      <c r="D119" s="133">
        <f t="shared" si="34"/>
        <v>0</v>
      </c>
      <c r="E119" s="58">
        <v>0</v>
      </c>
      <c r="F119" s="58">
        <v>0</v>
      </c>
      <c r="G119" s="126">
        <f t="shared" si="28"/>
        <v>0</v>
      </c>
    </row>
    <row r="120" spans="1:7">
      <c r="A120" s="68" t="s">
        <v>340</v>
      </c>
      <c r="B120" s="133">
        <v>0</v>
      </c>
      <c r="C120" s="58">
        <v>0</v>
      </c>
      <c r="D120" s="133">
        <f t="shared" si="34"/>
        <v>0</v>
      </c>
      <c r="E120" s="58">
        <v>0</v>
      </c>
      <c r="F120" s="58">
        <v>0</v>
      </c>
      <c r="G120" s="126">
        <f t="shared" si="28"/>
        <v>0</v>
      </c>
    </row>
    <row r="121" spans="1:7">
      <c r="A121" s="68" t="s">
        <v>341</v>
      </c>
      <c r="B121" s="133">
        <v>0</v>
      </c>
      <c r="C121" s="58">
        <v>0</v>
      </c>
      <c r="D121" s="133">
        <f t="shared" si="34"/>
        <v>0</v>
      </c>
      <c r="E121" s="58">
        <v>0</v>
      </c>
      <c r="F121" s="58">
        <v>0</v>
      </c>
      <c r="G121" s="126">
        <f t="shared" si="28"/>
        <v>0</v>
      </c>
    </row>
    <row r="122" spans="1:7">
      <c r="A122" s="68" t="s">
        <v>342</v>
      </c>
      <c r="B122" s="133">
        <v>0</v>
      </c>
      <c r="C122" s="58">
        <v>0</v>
      </c>
      <c r="D122" s="133">
        <f t="shared" si="34"/>
        <v>0</v>
      </c>
      <c r="E122" s="58">
        <v>0</v>
      </c>
      <c r="F122" s="58">
        <v>0</v>
      </c>
      <c r="G122" s="126">
        <f t="shared" si="28"/>
        <v>0</v>
      </c>
    </row>
    <row r="123" spans="1:7">
      <c r="A123" s="67" t="s">
        <v>343</v>
      </c>
      <c r="B123" s="127">
        <f>SUM(B124:B132)</f>
        <v>0</v>
      </c>
      <c r="C123" s="66">
        <v>0</v>
      </c>
      <c r="D123" s="127">
        <f t="shared" ref="D123" si="35">SUM(D124:D132)</f>
        <v>0</v>
      </c>
      <c r="E123" s="66">
        <v>0</v>
      </c>
      <c r="F123" s="66">
        <v>0</v>
      </c>
      <c r="G123" s="127">
        <f t="shared" si="28"/>
        <v>0</v>
      </c>
    </row>
    <row r="124" spans="1:7">
      <c r="A124" s="68" t="s">
        <v>344</v>
      </c>
      <c r="B124" s="133">
        <v>0</v>
      </c>
      <c r="C124" s="58">
        <v>0</v>
      </c>
      <c r="D124" s="133">
        <f t="shared" ref="D124:D132" si="36">B124+C124</f>
        <v>0</v>
      </c>
      <c r="E124" s="58">
        <v>0</v>
      </c>
      <c r="F124" s="58">
        <v>0</v>
      </c>
      <c r="G124" s="126">
        <f t="shared" si="28"/>
        <v>0</v>
      </c>
    </row>
    <row r="125" spans="1:7">
      <c r="A125" s="68" t="s">
        <v>345</v>
      </c>
      <c r="B125" s="133">
        <v>0</v>
      </c>
      <c r="C125" s="58">
        <v>0</v>
      </c>
      <c r="D125" s="133">
        <f t="shared" si="36"/>
        <v>0</v>
      </c>
      <c r="E125" s="58">
        <v>0</v>
      </c>
      <c r="F125" s="58">
        <v>0</v>
      </c>
      <c r="G125" s="126">
        <f t="shared" si="28"/>
        <v>0</v>
      </c>
    </row>
    <row r="126" spans="1:7">
      <c r="A126" s="68" t="s">
        <v>346</v>
      </c>
      <c r="B126" s="133">
        <v>0</v>
      </c>
      <c r="C126" s="58">
        <v>0</v>
      </c>
      <c r="D126" s="133">
        <f t="shared" si="36"/>
        <v>0</v>
      </c>
      <c r="E126" s="58">
        <v>0</v>
      </c>
      <c r="F126" s="58">
        <v>0</v>
      </c>
      <c r="G126" s="126">
        <f t="shared" si="28"/>
        <v>0</v>
      </c>
    </row>
    <row r="127" spans="1:7">
      <c r="A127" s="68" t="s">
        <v>347</v>
      </c>
      <c r="B127" s="133">
        <v>0</v>
      </c>
      <c r="C127" s="58">
        <v>0</v>
      </c>
      <c r="D127" s="133">
        <f t="shared" si="36"/>
        <v>0</v>
      </c>
      <c r="E127" s="58">
        <v>0</v>
      </c>
      <c r="F127" s="58">
        <v>0</v>
      </c>
      <c r="G127" s="126">
        <f t="shared" si="28"/>
        <v>0</v>
      </c>
    </row>
    <row r="128" spans="1:7">
      <c r="A128" s="68" t="s">
        <v>348</v>
      </c>
      <c r="B128" s="133">
        <v>0</v>
      </c>
      <c r="C128" s="58">
        <v>0</v>
      </c>
      <c r="D128" s="133">
        <f t="shared" si="36"/>
        <v>0</v>
      </c>
      <c r="E128" s="58">
        <v>0</v>
      </c>
      <c r="F128" s="58">
        <v>0</v>
      </c>
      <c r="G128" s="126">
        <f t="shared" si="28"/>
        <v>0</v>
      </c>
    </row>
    <row r="129" spans="1:7">
      <c r="A129" s="68" t="s">
        <v>349</v>
      </c>
      <c r="B129" s="133">
        <v>0</v>
      </c>
      <c r="C129" s="58">
        <v>0</v>
      </c>
      <c r="D129" s="133">
        <f t="shared" si="36"/>
        <v>0</v>
      </c>
      <c r="E129" s="58">
        <v>0</v>
      </c>
      <c r="F129" s="58">
        <v>0</v>
      </c>
      <c r="G129" s="126">
        <f t="shared" si="28"/>
        <v>0</v>
      </c>
    </row>
    <row r="130" spans="1:7">
      <c r="A130" s="68" t="s">
        <v>350</v>
      </c>
      <c r="B130" s="133">
        <v>0</v>
      </c>
      <c r="C130" s="58">
        <v>0</v>
      </c>
      <c r="D130" s="133">
        <f t="shared" si="36"/>
        <v>0</v>
      </c>
      <c r="E130" s="58">
        <v>0</v>
      </c>
      <c r="F130" s="58">
        <v>0</v>
      </c>
      <c r="G130" s="126">
        <f t="shared" si="28"/>
        <v>0</v>
      </c>
    </row>
    <row r="131" spans="1:7">
      <c r="A131" s="68" t="s">
        <v>351</v>
      </c>
      <c r="B131" s="133">
        <v>0</v>
      </c>
      <c r="C131" s="58">
        <v>0</v>
      </c>
      <c r="D131" s="133">
        <f t="shared" si="36"/>
        <v>0</v>
      </c>
      <c r="E131" s="58">
        <v>0</v>
      </c>
      <c r="F131" s="58">
        <v>0</v>
      </c>
      <c r="G131" s="126">
        <f t="shared" si="28"/>
        <v>0</v>
      </c>
    </row>
    <row r="132" spans="1:7">
      <c r="A132" s="68" t="s">
        <v>352</v>
      </c>
      <c r="B132" s="133">
        <v>0</v>
      </c>
      <c r="C132" s="58">
        <v>0</v>
      </c>
      <c r="D132" s="133">
        <f t="shared" si="36"/>
        <v>0</v>
      </c>
      <c r="E132" s="58">
        <v>0</v>
      </c>
      <c r="F132" s="58">
        <v>0</v>
      </c>
      <c r="G132" s="126">
        <f t="shared" si="28"/>
        <v>0</v>
      </c>
    </row>
    <row r="133" spans="1:7">
      <c r="A133" s="67" t="s">
        <v>353</v>
      </c>
      <c r="B133" s="127">
        <f>SUM(B134:B136)</f>
        <v>0</v>
      </c>
      <c r="C133" s="66">
        <v>0</v>
      </c>
      <c r="D133" s="127">
        <f t="shared" ref="D133" si="37">SUM(D134:D136)</f>
        <v>0</v>
      </c>
      <c r="E133" s="66">
        <v>0</v>
      </c>
      <c r="F133" s="66">
        <v>0</v>
      </c>
      <c r="G133" s="127">
        <f t="shared" si="28"/>
        <v>0</v>
      </c>
    </row>
    <row r="134" spans="1:7">
      <c r="A134" s="68" t="s">
        <v>354</v>
      </c>
      <c r="B134" s="133">
        <v>0</v>
      </c>
      <c r="C134" s="58">
        <v>0</v>
      </c>
      <c r="D134" s="133">
        <f t="shared" ref="D134:D136" si="38">B134+C134</f>
        <v>0</v>
      </c>
      <c r="E134" s="58">
        <v>0</v>
      </c>
      <c r="F134" s="58">
        <v>0</v>
      </c>
      <c r="G134" s="126">
        <f t="shared" si="28"/>
        <v>0</v>
      </c>
    </row>
    <row r="135" spans="1:7">
      <c r="A135" s="68" t="s">
        <v>355</v>
      </c>
      <c r="B135" s="133">
        <v>0</v>
      </c>
      <c r="C135" s="58">
        <v>0</v>
      </c>
      <c r="D135" s="133">
        <f t="shared" si="38"/>
        <v>0</v>
      </c>
      <c r="E135" s="58">
        <v>0</v>
      </c>
      <c r="F135" s="58">
        <v>0</v>
      </c>
      <c r="G135" s="126">
        <f t="shared" si="28"/>
        <v>0</v>
      </c>
    </row>
    <row r="136" spans="1:7">
      <c r="A136" s="68" t="s">
        <v>356</v>
      </c>
      <c r="B136" s="133">
        <v>0</v>
      </c>
      <c r="C136" s="58">
        <v>0</v>
      </c>
      <c r="D136" s="133">
        <f t="shared" si="38"/>
        <v>0</v>
      </c>
      <c r="E136" s="58">
        <v>0</v>
      </c>
      <c r="F136" s="58">
        <v>0</v>
      </c>
      <c r="G136" s="126">
        <f t="shared" si="28"/>
        <v>0</v>
      </c>
    </row>
    <row r="137" spans="1:7">
      <c r="A137" s="67" t="s">
        <v>357</v>
      </c>
      <c r="B137" s="127">
        <f>SUM(B138:B145)</f>
        <v>0</v>
      </c>
      <c r="C137" s="66">
        <v>0</v>
      </c>
      <c r="D137" s="127">
        <f t="shared" ref="D137" si="39">SUM(D138:D145)</f>
        <v>0</v>
      </c>
      <c r="E137" s="66">
        <v>0</v>
      </c>
      <c r="F137" s="66">
        <v>0</v>
      </c>
      <c r="G137" s="127">
        <f t="shared" si="28"/>
        <v>0</v>
      </c>
    </row>
    <row r="138" spans="1:7">
      <c r="A138" s="68" t="s">
        <v>358</v>
      </c>
      <c r="B138" s="133">
        <v>0</v>
      </c>
      <c r="C138" s="58">
        <v>0</v>
      </c>
      <c r="D138" s="133">
        <f t="shared" ref="D138:D145" si="40">B138+C138</f>
        <v>0</v>
      </c>
      <c r="E138" s="58">
        <v>0</v>
      </c>
      <c r="F138" s="58">
        <v>0</v>
      </c>
      <c r="G138" s="126">
        <f t="shared" si="28"/>
        <v>0</v>
      </c>
    </row>
    <row r="139" spans="1:7">
      <c r="A139" s="68" t="s">
        <v>359</v>
      </c>
      <c r="B139" s="133">
        <v>0</v>
      </c>
      <c r="C139" s="58">
        <v>0</v>
      </c>
      <c r="D139" s="133">
        <f t="shared" si="40"/>
        <v>0</v>
      </c>
      <c r="E139" s="58">
        <v>0</v>
      </c>
      <c r="F139" s="58">
        <v>0</v>
      </c>
      <c r="G139" s="126">
        <f t="shared" si="28"/>
        <v>0</v>
      </c>
    </row>
    <row r="140" spans="1:7">
      <c r="A140" s="68" t="s">
        <v>360</v>
      </c>
      <c r="B140" s="133">
        <v>0</v>
      </c>
      <c r="C140" s="58">
        <v>0</v>
      </c>
      <c r="D140" s="133">
        <f t="shared" si="40"/>
        <v>0</v>
      </c>
      <c r="E140" s="58">
        <v>0</v>
      </c>
      <c r="F140" s="58">
        <v>0</v>
      </c>
      <c r="G140" s="126">
        <f t="shared" si="28"/>
        <v>0</v>
      </c>
    </row>
    <row r="141" spans="1:7">
      <c r="A141" s="68" t="s">
        <v>361</v>
      </c>
      <c r="B141" s="133">
        <v>0</v>
      </c>
      <c r="C141" s="58">
        <v>0</v>
      </c>
      <c r="D141" s="133">
        <f t="shared" si="40"/>
        <v>0</v>
      </c>
      <c r="E141" s="58">
        <v>0</v>
      </c>
      <c r="F141" s="58">
        <v>0</v>
      </c>
      <c r="G141" s="126">
        <f t="shared" si="28"/>
        <v>0</v>
      </c>
    </row>
    <row r="142" spans="1:7">
      <c r="A142" s="68" t="s">
        <v>362</v>
      </c>
      <c r="B142" s="133">
        <v>0</v>
      </c>
      <c r="C142" s="58">
        <v>0</v>
      </c>
      <c r="D142" s="133">
        <f t="shared" si="40"/>
        <v>0</v>
      </c>
      <c r="E142" s="58">
        <v>0</v>
      </c>
      <c r="F142" s="58">
        <v>0</v>
      </c>
      <c r="G142" s="126">
        <f t="shared" si="28"/>
        <v>0</v>
      </c>
    </row>
    <row r="143" spans="1:7">
      <c r="A143" s="68" t="s">
        <v>363</v>
      </c>
      <c r="B143" s="133">
        <v>0</v>
      </c>
      <c r="C143" s="58">
        <v>0</v>
      </c>
      <c r="D143" s="133">
        <f t="shared" si="40"/>
        <v>0</v>
      </c>
      <c r="E143" s="58">
        <v>0</v>
      </c>
      <c r="F143" s="58">
        <v>0</v>
      </c>
      <c r="G143" s="126">
        <f t="shared" si="28"/>
        <v>0</v>
      </c>
    </row>
    <row r="144" spans="1:7">
      <c r="A144" s="68" t="s">
        <v>364</v>
      </c>
      <c r="B144" s="133">
        <v>0</v>
      </c>
      <c r="C144" s="58">
        <v>0</v>
      </c>
      <c r="D144" s="133">
        <f t="shared" si="40"/>
        <v>0</v>
      </c>
      <c r="E144" s="58">
        <v>0</v>
      </c>
      <c r="F144" s="58">
        <v>0</v>
      </c>
      <c r="G144" s="126">
        <f t="shared" si="28"/>
        <v>0</v>
      </c>
    </row>
    <row r="145" spans="1:7">
      <c r="A145" s="68" t="s">
        <v>365</v>
      </c>
      <c r="B145" s="133">
        <v>0</v>
      </c>
      <c r="C145" s="58">
        <v>0</v>
      </c>
      <c r="D145" s="133">
        <f t="shared" si="40"/>
        <v>0</v>
      </c>
      <c r="E145" s="58">
        <v>0</v>
      </c>
      <c r="F145" s="58">
        <v>0</v>
      </c>
      <c r="G145" s="126">
        <f t="shared" si="28"/>
        <v>0</v>
      </c>
    </row>
    <row r="146" spans="1:7">
      <c r="A146" s="67" t="s">
        <v>366</v>
      </c>
      <c r="B146" s="127">
        <f>SUM(B147:B149)</f>
        <v>0</v>
      </c>
      <c r="C146" s="66">
        <v>0</v>
      </c>
      <c r="D146" s="127">
        <f t="shared" ref="D146" si="41">SUM(D147:D149)</f>
        <v>0</v>
      </c>
      <c r="E146" s="66">
        <v>0</v>
      </c>
      <c r="F146" s="66">
        <v>0</v>
      </c>
      <c r="G146" s="127">
        <f t="shared" si="28"/>
        <v>0</v>
      </c>
    </row>
    <row r="147" spans="1:7">
      <c r="A147" s="68" t="s">
        <v>367</v>
      </c>
      <c r="B147" s="133">
        <v>0</v>
      </c>
      <c r="C147" s="58">
        <v>0</v>
      </c>
      <c r="D147" s="133">
        <f t="shared" ref="D147:D149" si="42">B147+C147</f>
        <v>0</v>
      </c>
      <c r="E147" s="58">
        <v>0</v>
      </c>
      <c r="F147" s="58">
        <v>0</v>
      </c>
      <c r="G147" s="126">
        <f t="shared" si="28"/>
        <v>0</v>
      </c>
    </row>
    <row r="148" spans="1:7">
      <c r="A148" s="68" t="s">
        <v>368</v>
      </c>
      <c r="B148" s="133">
        <v>0</v>
      </c>
      <c r="C148" s="58">
        <v>0</v>
      </c>
      <c r="D148" s="133">
        <f t="shared" si="42"/>
        <v>0</v>
      </c>
      <c r="E148" s="58">
        <v>0</v>
      </c>
      <c r="F148" s="58">
        <v>0</v>
      </c>
      <c r="G148" s="126">
        <f t="shared" si="28"/>
        <v>0</v>
      </c>
    </row>
    <row r="149" spans="1:7">
      <c r="A149" s="68" t="s">
        <v>369</v>
      </c>
      <c r="B149" s="133">
        <v>0</v>
      </c>
      <c r="C149" s="58">
        <v>0</v>
      </c>
      <c r="D149" s="133">
        <f t="shared" si="42"/>
        <v>0</v>
      </c>
      <c r="E149" s="58">
        <v>0</v>
      </c>
      <c r="F149" s="58">
        <v>0</v>
      </c>
      <c r="G149" s="126">
        <f t="shared" si="28"/>
        <v>0</v>
      </c>
    </row>
    <row r="150" spans="1:7">
      <c r="A150" s="67" t="s">
        <v>370</v>
      </c>
      <c r="B150" s="127">
        <f>SUM(B151:B157)</f>
        <v>0</v>
      </c>
      <c r="C150" s="66">
        <v>0</v>
      </c>
      <c r="D150" s="127">
        <f t="shared" ref="D150" si="43">SUM(D151:D157)</f>
        <v>0</v>
      </c>
      <c r="E150" s="66">
        <v>0</v>
      </c>
      <c r="F150" s="66">
        <v>0</v>
      </c>
      <c r="G150" s="127">
        <f t="shared" ref="G150:G157" si="44">D150-E150</f>
        <v>0</v>
      </c>
    </row>
    <row r="151" spans="1:7">
      <c r="A151" s="68" t="s">
        <v>371</v>
      </c>
      <c r="B151" s="133">
        <v>0</v>
      </c>
      <c r="C151" s="58">
        <v>0</v>
      </c>
      <c r="D151" s="133">
        <f t="shared" ref="D151:D157" si="45">B151+C151</f>
        <v>0</v>
      </c>
      <c r="E151" s="58">
        <v>0</v>
      </c>
      <c r="F151" s="58">
        <v>0</v>
      </c>
      <c r="G151" s="126">
        <f t="shared" si="44"/>
        <v>0</v>
      </c>
    </row>
    <row r="152" spans="1:7">
      <c r="A152" s="68" t="s">
        <v>372</v>
      </c>
      <c r="B152" s="133">
        <v>0</v>
      </c>
      <c r="C152" s="58">
        <v>0</v>
      </c>
      <c r="D152" s="133">
        <f t="shared" si="45"/>
        <v>0</v>
      </c>
      <c r="E152" s="58">
        <v>0</v>
      </c>
      <c r="F152" s="58">
        <v>0</v>
      </c>
      <c r="G152" s="126">
        <f t="shared" si="44"/>
        <v>0</v>
      </c>
    </row>
    <row r="153" spans="1:7">
      <c r="A153" s="68" t="s">
        <v>373</v>
      </c>
      <c r="B153" s="133">
        <v>0</v>
      </c>
      <c r="C153" s="58">
        <v>0</v>
      </c>
      <c r="D153" s="133">
        <f t="shared" si="45"/>
        <v>0</v>
      </c>
      <c r="E153" s="58">
        <v>0</v>
      </c>
      <c r="F153" s="58">
        <v>0</v>
      </c>
      <c r="G153" s="126">
        <f t="shared" si="44"/>
        <v>0</v>
      </c>
    </row>
    <row r="154" spans="1:7">
      <c r="A154" s="70" t="s">
        <v>374</v>
      </c>
      <c r="B154" s="133">
        <v>0</v>
      </c>
      <c r="C154" s="58">
        <v>0</v>
      </c>
      <c r="D154" s="133">
        <f t="shared" si="45"/>
        <v>0</v>
      </c>
      <c r="E154" s="58">
        <v>0</v>
      </c>
      <c r="F154" s="58">
        <v>0</v>
      </c>
      <c r="G154" s="126">
        <f t="shared" si="44"/>
        <v>0</v>
      </c>
    </row>
    <row r="155" spans="1:7">
      <c r="A155" s="68" t="s">
        <v>375</v>
      </c>
      <c r="B155" s="133">
        <v>0</v>
      </c>
      <c r="C155" s="58">
        <v>0</v>
      </c>
      <c r="D155" s="133">
        <f t="shared" si="45"/>
        <v>0</v>
      </c>
      <c r="E155" s="58">
        <v>0</v>
      </c>
      <c r="F155" s="58">
        <v>0</v>
      </c>
      <c r="G155" s="126">
        <f t="shared" si="44"/>
        <v>0</v>
      </c>
    </row>
    <row r="156" spans="1:7">
      <c r="A156" s="68" t="s">
        <v>376</v>
      </c>
      <c r="B156" s="133">
        <v>0</v>
      </c>
      <c r="C156" s="58">
        <v>0</v>
      </c>
      <c r="D156" s="133">
        <f t="shared" si="45"/>
        <v>0</v>
      </c>
      <c r="E156" s="58">
        <v>0</v>
      </c>
      <c r="F156" s="58">
        <v>0</v>
      </c>
      <c r="G156" s="126">
        <f t="shared" si="44"/>
        <v>0</v>
      </c>
    </row>
    <row r="157" spans="1:7">
      <c r="A157" s="68" t="s">
        <v>377</v>
      </c>
      <c r="B157" s="133">
        <v>0</v>
      </c>
      <c r="C157" s="58">
        <v>0</v>
      </c>
      <c r="D157" s="133">
        <f t="shared" si="45"/>
        <v>0</v>
      </c>
      <c r="E157" s="58">
        <v>0</v>
      </c>
      <c r="F157" s="58">
        <v>0</v>
      </c>
      <c r="G157" s="126">
        <f t="shared" si="44"/>
        <v>0</v>
      </c>
    </row>
    <row r="158" spans="1:7">
      <c r="A158" s="71"/>
      <c r="B158" s="126"/>
      <c r="C158" s="134"/>
      <c r="D158" s="126"/>
      <c r="E158" s="134"/>
      <c r="F158" s="134"/>
      <c r="G158" s="126"/>
    </row>
    <row r="159" spans="1:7">
      <c r="A159" s="28" t="s">
        <v>379</v>
      </c>
      <c r="B159" s="127">
        <f>B9+B84</f>
        <v>27345275</v>
      </c>
      <c r="C159" s="127">
        <f>C9+C84</f>
        <v>550173.17999999993</v>
      </c>
      <c r="D159" s="127">
        <f>D9+D84</f>
        <v>27895448.18</v>
      </c>
      <c r="E159" s="127">
        <f>E9+E84</f>
        <v>13455819.949999999</v>
      </c>
      <c r="F159" s="127">
        <f>F9+F84</f>
        <v>13455819.949999999</v>
      </c>
      <c r="G159" s="127">
        <f t="shared" ref="G159" si="46">G9+G84</f>
        <v>14439628.23</v>
      </c>
    </row>
    <row r="160" spans="1:7">
      <c r="A160" s="49"/>
      <c r="B160" s="48"/>
      <c r="C160" s="48"/>
      <c r="D160" s="48"/>
      <c r="E160" s="48"/>
      <c r="F160" s="48"/>
      <c r="G160" s="48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0"/>
  <sheetViews>
    <sheetView showGridLines="0" zoomScale="75" zoomScaleNormal="75" workbookViewId="0">
      <selection activeCell="G17" sqref="G17"/>
    </sheetView>
  </sheetViews>
  <sheetFormatPr baseColWidth="10" defaultColWidth="11" defaultRowHeight="1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35.450000000000003" customHeight="1">
      <c r="A1" s="141" t="s">
        <v>380</v>
      </c>
      <c r="B1" s="142"/>
      <c r="C1" s="142"/>
      <c r="D1" s="142"/>
      <c r="E1" s="142"/>
      <c r="F1" s="142"/>
      <c r="G1" s="143"/>
    </row>
    <row r="2" spans="1:7" ht="15" customHeight="1">
      <c r="A2" s="144" t="str">
        <f>'Formato 1'!A2</f>
        <v>Sistema para el Desarrollo Integral de la Familia del Municipio de Santa Cruz de Juventino Rosas</v>
      </c>
      <c r="B2" s="145"/>
      <c r="C2" s="145"/>
      <c r="D2" s="145"/>
      <c r="E2" s="145"/>
      <c r="F2" s="145"/>
      <c r="G2" s="146"/>
    </row>
    <row r="3" spans="1:7" ht="15" customHeight="1">
      <c r="A3" s="147" t="s">
        <v>297</v>
      </c>
      <c r="B3" s="148"/>
      <c r="C3" s="148"/>
      <c r="D3" s="148"/>
      <c r="E3" s="148"/>
      <c r="F3" s="148"/>
      <c r="G3" s="149"/>
    </row>
    <row r="4" spans="1:7" ht="15" customHeight="1">
      <c r="A4" s="121" t="s">
        <v>381</v>
      </c>
      <c r="B4" s="122"/>
      <c r="C4" s="122"/>
      <c r="D4" s="122"/>
      <c r="E4" s="122"/>
      <c r="F4" s="122"/>
      <c r="G4" s="123"/>
    </row>
    <row r="5" spans="1:7" ht="15" customHeight="1">
      <c r="A5" s="147" t="str">
        <f>'Formato 3'!A4</f>
        <v>Del 1 de enero al 30 de Junio de 2026</v>
      </c>
      <c r="B5" s="148"/>
      <c r="C5" s="148"/>
      <c r="D5" s="148"/>
      <c r="E5" s="148"/>
      <c r="F5" s="148"/>
      <c r="G5" s="149"/>
    </row>
    <row r="6" spans="1:7">
      <c r="A6" s="150" t="s">
        <v>2</v>
      </c>
      <c r="B6" s="151"/>
      <c r="C6" s="151"/>
      <c r="D6" s="151"/>
      <c r="E6" s="151"/>
      <c r="F6" s="151"/>
      <c r="G6" s="152"/>
    </row>
    <row r="7" spans="1:7" ht="15" customHeight="1">
      <c r="A7" s="136" t="s">
        <v>5</v>
      </c>
      <c r="B7" s="138" t="s">
        <v>299</v>
      </c>
      <c r="C7" s="138"/>
      <c r="D7" s="138"/>
      <c r="E7" s="138"/>
      <c r="F7" s="138"/>
      <c r="G7" s="139" t="s">
        <v>300</v>
      </c>
    </row>
    <row r="8" spans="1:7" ht="30">
      <c r="A8" s="137"/>
      <c r="B8" s="24" t="s">
        <v>205</v>
      </c>
      <c r="C8" s="7" t="s">
        <v>231</v>
      </c>
      <c r="D8" s="24" t="s">
        <v>232</v>
      </c>
      <c r="E8" s="24" t="s">
        <v>190</v>
      </c>
      <c r="F8" s="24" t="s">
        <v>206</v>
      </c>
      <c r="G8" s="140"/>
    </row>
    <row r="9" spans="1:7" ht="15.75" customHeight="1">
      <c r="A9" s="25" t="s">
        <v>382</v>
      </c>
      <c r="B9" s="29">
        <f>B10+B11+B12+B13+B14+B15+B16+B17</f>
        <v>27345275</v>
      </c>
      <c r="C9" s="29">
        <f t="shared" ref="C9:G9" si="0">C10+C11+C12+C13+C14+C15+C16+C17</f>
        <v>550173.18000000005</v>
      </c>
      <c r="D9" s="29">
        <f t="shared" si="0"/>
        <v>27895448.18</v>
      </c>
      <c r="E9" s="29">
        <f t="shared" si="0"/>
        <v>13455819.950000001</v>
      </c>
      <c r="F9" s="29">
        <f t="shared" si="0"/>
        <v>13455819.950000001</v>
      </c>
      <c r="G9" s="29">
        <f t="shared" si="0"/>
        <v>14439628.23</v>
      </c>
    </row>
    <row r="10" spans="1:7">
      <c r="A10" s="55" t="s">
        <v>383</v>
      </c>
      <c r="B10" s="58">
        <v>23195823</v>
      </c>
      <c r="C10" s="58">
        <v>440000</v>
      </c>
      <c r="D10" s="58">
        <v>23635823</v>
      </c>
      <c r="E10" s="58">
        <v>11323249.83</v>
      </c>
      <c r="F10" s="58">
        <v>11323249.83</v>
      </c>
      <c r="G10" s="58">
        <v>12312573.17</v>
      </c>
    </row>
    <row r="11" spans="1:7">
      <c r="A11" s="55" t="s">
        <v>384</v>
      </c>
      <c r="B11" s="58">
        <v>1336781</v>
      </c>
      <c r="C11" s="58">
        <v>187229.64</v>
      </c>
      <c r="D11" s="58">
        <v>1524010.64</v>
      </c>
      <c r="E11" s="58">
        <v>895045.15</v>
      </c>
      <c r="F11" s="58">
        <v>895045.15</v>
      </c>
      <c r="G11" s="58">
        <v>628965.49</v>
      </c>
    </row>
    <row r="12" spans="1:7">
      <c r="A12" s="55" t="s">
        <v>385</v>
      </c>
      <c r="B12" s="58">
        <v>2392396</v>
      </c>
      <c r="C12" s="58">
        <v>-407467.92</v>
      </c>
      <c r="D12" s="58">
        <v>1984928.08</v>
      </c>
      <c r="E12" s="58">
        <v>909881.51</v>
      </c>
      <c r="F12" s="58">
        <v>909881.51</v>
      </c>
      <c r="G12" s="58">
        <v>1075046.57</v>
      </c>
    </row>
    <row r="13" spans="1:7">
      <c r="A13" s="55" t="s">
        <v>386</v>
      </c>
      <c r="B13" s="58">
        <v>5000</v>
      </c>
      <c r="C13" s="58">
        <v>180000</v>
      </c>
      <c r="D13" s="58">
        <v>185000</v>
      </c>
      <c r="E13" s="58">
        <v>177232</v>
      </c>
      <c r="F13" s="58">
        <v>177232</v>
      </c>
      <c r="G13" s="58">
        <v>7768</v>
      </c>
    </row>
    <row r="14" spans="1:7">
      <c r="A14" s="55" t="s">
        <v>387</v>
      </c>
      <c r="B14" s="58">
        <v>0</v>
      </c>
      <c r="C14" s="58">
        <v>150411.46</v>
      </c>
      <c r="D14" s="58">
        <v>150411.46</v>
      </c>
      <c r="E14" s="58">
        <v>150411.46</v>
      </c>
      <c r="F14" s="58">
        <v>150411.46</v>
      </c>
      <c r="G14" s="58">
        <v>0</v>
      </c>
    </row>
    <row r="15" spans="1:7">
      <c r="A15" s="55" t="s">
        <v>388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>
      <c r="A16" s="55" t="s">
        <v>389</v>
      </c>
      <c r="B16" s="58">
        <v>415275</v>
      </c>
      <c r="C16" s="58">
        <v>0</v>
      </c>
      <c r="D16" s="58">
        <v>415275</v>
      </c>
      <c r="E16" s="58">
        <v>0</v>
      </c>
      <c r="F16" s="58">
        <v>0</v>
      </c>
      <c r="G16" s="58">
        <v>415275</v>
      </c>
    </row>
    <row r="17" spans="1:7">
      <c r="A17" s="55" t="s">
        <v>390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>
      <c r="A18" s="30" t="s">
        <v>151</v>
      </c>
      <c r="B18" s="43"/>
      <c r="C18" s="43"/>
      <c r="D18" s="43"/>
      <c r="E18" s="43"/>
      <c r="F18" s="43"/>
      <c r="G18" s="43"/>
    </row>
    <row r="19" spans="1:7">
      <c r="A19" s="3" t="s">
        <v>391</v>
      </c>
      <c r="B19" s="4">
        <f>SUM(B20:B27)</f>
        <v>0</v>
      </c>
      <c r="C19" s="4">
        <f t="shared" ref="C19:G19" si="1">SUM(C20:C27)</f>
        <v>0</v>
      </c>
      <c r="D19" s="4">
        <f t="shared" si="1"/>
        <v>0</v>
      </c>
      <c r="E19" s="4">
        <f t="shared" si="1"/>
        <v>0</v>
      </c>
      <c r="F19" s="4">
        <f t="shared" si="1"/>
        <v>0</v>
      </c>
      <c r="G19" s="4">
        <f t="shared" si="1"/>
        <v>0</v>
      </c>
    </row>
    <row r="20" spans="1:7">
      <c r="A20" s="55" t="s">
        <v>383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>
      <c r="A21" s="55" t="s">
        <v>384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>
      <c r="A22" s="55" t="s">
        <v>385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>
      <c r="A23" s="55" t="s">
        <v>386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>
      <c r="A24" s="55" t="s">
        <v>387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>
      <c r="A25" s="55" t="s">
        <v>388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>
      <c r="A26" s="55" t="s">
        <v>389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>
      <c r="A27" s="55" t="s">
        <v>390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>
      <c r="A28" s="30" t="s">
        <v>151</v>
      </c>
      <c r="B28" s="43"/>
      <c r="C28" s="43"/>
      <c r="D28" s="43"/>
      <c r="E28" s="43"/>
      <c r="F28" s="43"/>
      <c r="G28" s="43"/>
    </row>
    <row r="29" spans="1:7">
      <c r="A29" s="3" t="s">
        <v>379</v>
      </c>
      <c r="B29" s="4">
        <f>B9+B19</f>
        <v>27345275</v>
      </c>
      <c r="C29" s="4">
        <f t="shared" ref="C29:G29" si="2">C9+C19</f>
        <v>550173.18000000005</v>
      </c>
      <c r="D29" s="4">
        <f t="shared" si="2"/>
        <v>27895448.18</v>
      </c>
      <c r="E29" s="4">
        <f t="shared" si="2"/>
        <v>13455819.950000001</v>
      </c>
      <c r="F29" s="4">
        <f t="shared" si="2"/>
        <v>13455819.950000001</v>
      </c>
      <c r="G29" s="4">
        <f t="shared" si="2"/>
        <v>14439628.23</v>
      </c>
    </row>
    <row r="30" spans="1:7">
      <c r="A30" s="49"/>
      <c r="B30" s="49"/>
      <c r="C30" s="49"/>
      <c r="D30" s="49"/>
      <c r="E30" s="49"/>
      <c r="F30" s="49"/>
      <c r="G30" s="49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9:G9 B18:G19 B28:G29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zoomScale="75" zoomScaleNormal="75" workbookViewId="0">
      <selection activeCell="A4" sqref="A4"/>
    </sheetView>
  </sheetViews>
  <sheetFormatPr baseColWidth="10" defaultColWidth="11" defaultRowHeight="1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35.450000000000003" customHeight="1">
      <c r="A1" s="157" t="s">
        <v>392</v>
      </c>
      <c r="B1" s="158"/>
      <c r="C1" s="158"/>
      <c r="D1" s="158"/>
      <c r="E1" s="158"/>
      <c r="F1" s="158"/>
      <c r="G1" s="158"/>
    </row>
    <row r="2" spans="1:7">
      <c r="A2" s="90" t="str">
        <f>'Formato 1'!A2</f>
        <v>Sistema para el Desarrollo Integral de la Familia del Municipio de Santa Cruz de Juventino Rosas</v>
      </c>
      <c r="B2" s="91"/>
      <c r="C2" s="91"/>
      <c r="D2" s="91"/>
      <c r="E2" s="91"/>
      <c r="F2" s="91"/>
      <c r="G2" s="92"/>
    </row>
    <row r="3" spans="1:7">
      <c r="A3" s="93" t="s">
        <v>297</v>
      </c>
      <c r="B3" s="94"/>
      <c r="C3" s="94"/>
      <c r="D3" s="94"/>
      <c r="E3" s="94"/>
      <c r="F3" s="94"/>
      <c r="G3" s="95"/>
    </row>
    <row r="4" spans="1:7">
      <c r="A4" s="93" t="s">
        <v>393</v>
      </c>
      <c r="B4" s="94"/>
      <c r="C4" s="94"/>
      <c r="D4" s="94"/>
      <c r="E4" s="94"/>
      <c r="F4" s="94"/>
      <c r="G4" s="95"/>
    </row>
    <row r="5" spans="1:7">
      <c r="A5" s="93" t="str">
        <f>'Formato 3'!A4</f>
        <v>Del 1 de enero al 30 de Junio de 2026</v>
      </c>
      <c r="B5" s="94"/>
      <c r="C5" s="94"/>
      <c r="D5" s="94"/>
      <c r="E5" s="94"/>
      <c r="F5" s="94"/>
      <c r="G5" s="95"/>
    </row>
    <row r="6" spans="1:7">
      <c r="A6" s="96" t="s">
        <v>2</v>
      </c>
      <c r="B6" s="97"/>
      <c r="C6" s="97"/>
      <c r="D6" s="97"/>
      <c r="E6" s="97"/>
      <c r="F6" s="97"/>
      <c r="G6" s="98"/>
    </row>
    <row r="7" spans="1:7" ht="15.75" customHeight="1">
      <c r="A7" s="136" t="s">
        <v>5</v>
      </c>
      <c r="B7" s="150" t="s">
        <v>299</v>
      </c>
      <c r="C7" s="151"/>
      <c r="D7" s="151"/>
      <c r="E7" s="151"/>
      <c r="F7" s="152"/>
      <c r="G7" s="139" t="s">
        <v>300</v>
      </c>
    </row>
    <row r="8" spans="1:7" ht="30">
      <c r="A8" s="137"/>
      <c r="B8" s="24" t="s">
        <v>205</v>
      </c>
      <c r="C8" s="7" t="s">
        <v>394</v>
      </c>
      <c r="D8" s="24" t="s">
        <v>302</v>
      </c>
      <c r="E8" s="24" t="s">
        <v>190</v>
      </c>
      <c r="F8" s="31" t="s">
        <v>206</v>
      </c>
      <c r="G8" s="140"/>
    </row>
    <row r="9" spans="1:7" ht="16.5" customHeight="1">
      <c r="A9" s="25" t="s">
        <v>395</v>
      </c>
      <c r="B9" s="29">
        <v>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</row>
    <row r="10" spans="1:7" ht="15" customHeight="1">
      <c r="A10" s="51" t="s">
        <v>396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>
      <c r="A11" s="60" t="s">
        <v>397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>
      <c r="A12" s="60" t="s">
        <v>398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>
      <c r="A13" s="60" t="s">
        <v>399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>
      <c r="A14" s="60" t="s">
        <v>400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>
      <c r="A15" s="60" t="s">
        <v>401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>
      <c r="A16" s="60" t="s">
        <v>402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>
      <c r="A17" s="60" t="s">
        <v>403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>
      <c r="A18" s="60" t="s">
        <v>404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>
      <c r="A19" s="51" t="s">
        <v>405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>
      <c r="A20" s="60" t="s">
        <v>406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>
      <c r="A21" s="60" t="s">
        <v>407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>
      <c r="A22" s="60" t="s">
        <v>408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>
      <c r="A23" s="60" t="s">
        <v>409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>
      <c r="A24" s="60" t="s">
        <v>410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>
      <c r="A25" s="60" t="s">
        <v>411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>
      <c r="A26" s="60" t="s">
        <v>412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>
      <c r="A27" s="51" t="s">
        <v>413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>
      <c r="A28" s="63" t="s">
        <v>414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>
      <c r="A29" s="60" t="s">
        <v>415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>
      <c r="A30" s="60" t="s">
        <v>416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>
      <c r="A31" s="60" t="s">
        <v>417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>
      <c r="A32" s="60" t="s">
        <v>418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5" customHeight="1">
      <c r="A33" s="60" t="s">
        <v>419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5" customHeight="1">
      <c r="A34" s="60" t="s">
        <v>420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</row>
    <row r="35" spans="1:7" ht="14.45" customHeight="1">
      <c r="A35" s="60" t="s">
        <v>421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5" customHeight="1">
      <c r="A36" s="60" t="s">
        <v>422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5" customHeight="1">
      <c r="A37" s="52" t="s">
        <v>423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>
      <c r="A38" s="63" t="s">
        <v>424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ht="30">
      <c r="A39" s="63" t="s">
        <v>425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>
      <c r="A40" s="63" t="s">
        <v>426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</row>
    <row r="41" spans="1:7">
      <c r="A41" s="63" t="s">
        <v>427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</row>
    <row r="42" spans="1:7">
      <c r="A42" s="63"/>
      <c r="B42" s="47"/>
      <c r="C42" s="47"/>
      <c r="D42" s="47"/>
      <c r="E42" s="47"/>
      <c r="F42" s="47"/>
      <c r="G42" s="47"/>
    </row>
    <row r="43" spans="1:7">
      <c r="A43" s="3" t="s">
        <v>428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>
      <c r="A44" s="51" t="s">
        <v>396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</row>
    <row r="45" spans="1:7">
      <c r="A45" s="63" t="s">
        <v>397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>
      <c r="A46" s="63" t="s">
        <v>398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>
      <c r="A47" s="63" t="s">
        <v>399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>
      <c r="A48" s="63" t="s">
        <v>400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>
      <c r="A49" s="63" t="s">
        <v>401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>
      <c r="A50" s="63" t="s">
        <v>402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>
      <c r="A51" s="63" t="s">
        <v>403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>
      <c r="A52" s="63" t="s">
        <v>404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>
      <c r="A53" s="51" t="s">
        <v>405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>
      <c r="A54" s="63" t="s">
        <v>406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>
      <c r="A55" s="63" t="s">
        <v>407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>
      <c r="A56" s="63" t="s">
        <v>408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>
      <c r="A57" s="64" t="s">
        <v>409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>
      <c r="A58" s="63" t="s">
        <v>410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>
      <c r="A59" s="63" t="s">
        <v>411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>
      <c r="A60" s="63" t="s">
        <v>412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>
      <c r="A61" s="51" t="s">
        <v>413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>
      <c r="A62" s="63" t="s">
        <v>414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>
      <c r="A63" s="63" t="s">
        <v>415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>
      <c r="A64" s="63" t="s">
        <v>416</v>
      </c>
      <c r="B64" s="41">
        <v>0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</row>
    <row r="65" spans="1:7">
      <c r="A65" s="63" t="s">
        <v>417</v>
      </c>
      <c r="B65" s="41">
        <v>0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</row>
    <row r="66" spans="1:7">
      <c r="A66" s="63" t="s">
        <v>418</v>
      </c>
      <c r="B66" s="41">
        <v>0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</row>
    <row r="67" spans="1:7">
      <c r="A67" s="63" t="s">
        <v>419</v>
      </c>
      <c r="B67" s="41">
        <v>0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</row>
    <row r="68" spans="1:7">
      <c r="A68" s="63" t="s">
        <v>420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>
      <c r="A69" s="63" t="s">
        <v>421</v>
      </c>
      <c r="B69" s="41">
        <v>0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</row>
    <row r="70" spans="1:7">
      <c r="A70" s="63" t="s">
        <v>422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</row>
    <row r="71" spans="1:7">
      <c r="A71" s="52" t="s">
        <v>423</v>
      </c>
      <c r="B71" s="41">
        <v>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</row>
    <row r="72" spans="1:7">
      <c r="A72" s="63" t="s">
        <v>424</v>
      </c>
      <c r="B72" s="41">
        <v>0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</row>
    <row r="73" spans="1:7" ht="30">
      <c r="A73" s="63" t="s">
        <v>425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>
      <c r="A74" s="63" t="s">
        <v>426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>
      <c r="A75" s="63" t="s">
        <v>427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</row>
    <row r="76" spans="1:7">
      <c r="A76" s="39"/>
      <c r="B76" s="43"/>
      <c r="C76" s="43"/>
      <c r="D76" s="43"/>
      <c r="E76" s="43"/>
      <c r="F76" s="43"/>
      <c r="G76" s="43"/>
    </row>
    <row r="77" spans="1:7">
      <c r="A77" s="3" t="s">
        <v>379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</row>
    <row r="78" spans="1:7">
      <c r="A78" s="49"/>
      <c r="B78" s="65"/>
      <c r="C78" s="65"/>
      <c r="D78" s="65"/>
      <c r="E78" s="65"/>
      <c r="F78" s="65"/>
      <c r="G78" s="6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tabSelected="1" zoomScale="75" zoomScaleNormal="75" workbookViewId="0">
      <selection activeCell="J12" sqref="J12"/>
    </sheetView>
  </sheetViews>
  <sheetFormatPr baseColWidth="10" defaultColWidth="11" defaultRowHeight="1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33.6" customHeight="1">
      <c r="A1" s="141" t="s">
        <v>429</v>
      </c>
      <c r="B1" s="154"/>
      <c r="C1" s="154"/>
      <c r="D1" s="154"/>
      <c r="E1" s="154"/>
      <c r="F1" s="154"/>
      <c r="G1" s="155"/>
    </row>
    <row r="2" spans="1:7">
      <c r="A2" s="90" t="str">
        <f>'Formato 1'!A2</f>
        <v>Sistema para el Desarrollo Integral de la Familia del Municipio de Santa Cruz de Juventino Rosas</v>
      </c>
      <c r="B2" s="91"/>
      <c r="C2" s="91"/>
      <c r="D2" s="91"/>
      <c r="E2" s="91"/>
      <c r="F2" s="91"/>
      <c r="G2" s="92"/>
    </row>
    <row r="3" spans="1:7">
      <c r="A3" s="93" t="s">
        <v>297</v>
      </c>
      <c r="B3" s="94"/>
      <c r="C3" s="94"/>
      <c r="D3" s="94"/>
      <c r="E3" s="94"/>
      <c r="F3" s="94"/>
      <c r="G3" s="95"/>
    </row>
    <row r="4" spans="1:7">
      <c r="A4" s="93" t="s">
        <v>430</v>
      </c>
      <c r="B4" s="94"/>
      <c r="C4" s="94"/>
      <c r="D4" s="94"/>
      <c r="E4" s="94"/>
      <c r="F4" s="94"/>
      <c r="G4" s="95"/>
    </row>
    <row r="5" spans="1:7">
      <c r="A5" s="93" t="str">
        <f>'Formato 3'!A4</f>
        <v>Del 1 de enero al 30 de Junio de 2026</v>
      </c>
      <c r="B5" s="94"/>
      <c r="C5" s="94"/>
      <c r="D5" s="94"/>
      <c r="E5" s="94"/>
      <c r="F5" s="94"/>
      <c r="G5" s="95"/>
    </row>
    <row r="6" spans="1:7">
      <c r="A6" s="96" t="s">
        <v>2</v>
      </c>
      <c r="B6" s="97"/>
      <c r="C6" s="97"/>
      <c r="D6" s="97"/>
      <c r="E6" s="97"/>
      <c r="F6" s="97"/>
      <c r="G6" s="98"/>
    </row>
    <row r="7" spans="1:7">
      <c r="A7" s="136" t="s">
        <v>5</v>
      </c>
      <c r="B7" s="140" t="s">
        <v>299</v>
      </c>
      <c r="C7" s="140"/>
      <c r="D7" s="140"/>
      <c r="E7" s="140"/>
      <c r="F7" s="140"/>
      <c r="G7" s="140" t="s">
        <v>300</v>
      </c>
    </row>
    <row r="8" spans="1:7" ht="30">
      <c r="A8" s="137"/>
      <c r="B8" s="7" t="s">
        <v>205</v>
      </c>
      <c r="C8" s="32" t="s">
        <v>394</v>
      </c>
      <c r="D8" s="32" t="s">
        <v>232</v>
      </c>
      <c r="E8" s="32" t="s">
        <v>190</v>
      </c>
      <c r="F8" s="32" t="s">
        <v>206</v>
      </c>
      <c r="G8" s="159"/>
    </row>
    <row r="9" spans="1:7" ht="15.75" customHeight="1">
      <c r="A9" s="25" t="s">
        <v>431</v>
      </c>
      <c r="B9" s="135">
        <f>B10+B11+B12+B15+B16+B19</f>
        <v>23195823</v>
      </c>
      <c r="C9" s="135">
        <f t="shared" ref="C9:G9" si="0">C10+C11+C12+C15+C16+C19</f>
        <v>440000</v>
      </c>
      <c r="D9" s="135">
        <f t="shared" si="0"/>
        <v>23635823</v>
      </c>
      <c r="E9" s="135">
        <f t="shared" si="0"/>
        <v>11323249.83</v>
      </c>
      <c r="F9" s="135">
        <f t="shared" si="0"/>
        <v>11323249.83</v>
      </c>
      <c r="G9" s="135">
        <f t="shared" si="0"/>
        <v>12312573.17</v>
      </c>
    </row>
    <row r="10" spans="1:7">
      <c r="A10" s="51" t="s">
        <v>432</v>
      </c>
      <c r="B10" s="126">
        <v>23195823</v>
      </c>
      <c r="C10" s="126">
        <v>440000</v>
      </c>
      <c r="D10" s="126">
        <f>B10+C10</f>
        <v>23635823</v>
      </c>
      <c r="E10" s="126">
        <v>11323249.83</v>
      </c>
      <c r="F10" s="126">
        <v>11323249.83</v>
      </c>
      <c r="G10" s="126">
        <f>D10-E10</f>
        <v>12312573.17</v>
      </c>
    </row>
    <row r="11" spans="1:7" ht="15.75" customHeight="1">
      <c r="A11" s="51" t="s">
        <v>433</v>
      </c>
      <c r="B11" s="126">
        <v>0</v>
      </c>
      <c r="C11" s="126">
        <v>0</v>
      </c>
      <c r="D11" s="126">
        <f>B11+C11</f>
        <v>0</v>
      </c>
      <c r="E11" s="126">
        <v>0</v>
      </c>
      <c r="F11" s="126">
        <v>0</v>
      </c>
      <c r="G11" s="126">
        <f>D11-E11</f>
        <v>0</v>
      </c>
    </row>
    <row r="12" spans="1:7">
      <c r="A12" s="51" t="s">
        <v>434</v>
      </c>
      <c r="B12" s="126">
        <f>SUM(B13:B14)</f>
        <v>0</v>
      </c>
      <c r="C12" s="126">
        <f t="shared" ref="C12:G12" si="1">SUM(C13:C14)</f>
        <v>0</v>
      </c>
      <c r="D12" s="126">
        <f t="shared" si="1"/>
        <v>0</v>
      </c>
      <c r="E12" s="126">
        <f t="shared" si="1"/>
        <v>0</v>
      </c>
      <c r="F12" s="126">
        <f t="shared" si="1"/>
        <v>0</v>
      </c>
      <c r="G12" s="126">
        <f t="shared" si="1"/>
        <v>0</v>
      </c>
    </row>
    <row r="13" spans="1:7">
      <c r="A13" s="60" t="s">
        <v>435</v>
      </c>
      <c r="B13" s="126">
        <v>0</v>
      </c>
      <c r="C13" s="126">
        <v>0</v>
      </c>
      <c r="D13" s="126">
        <f t="shared" ref="D13:D15" si="2">B13+C13</f>
        <v>0</v>
      </c>
      <c r="E13" s="126">
        <v>0</v>
      </c>
      <c r="F13" s="126">
        <v>0</v>
      </c>
      <c r="G13" s="126">
        <f t="shared" ref="G13:G19" si="3">D13-E13</f>
        <v>0</v>
      </c>
    </row>
    <row r="14" spans="1:7">
      <c r="A14" s="60" t="s">
        <v>436</v>
      </c>
      <c r="B14" s="126">
        <v>0</v>
      </c>
      <c r="C14" s="126">
        <v>0</v>
      </c>
      <c r="D14" s="126">
        <f t="shared" si="2"/>
        <v>0</v>
      </c>
      <c r="E14" s="126">
        <v>0</v>
      </c>
      <c r="F14" s="126">
        <v>0</v>
      </c>
      <c r="G14" s="126">
        <f t="shared" si="3"/>
        <v>0</v>
      </c>
    </row>
    <row r="15" spans="1:7">
      <c r="A15" s="51" t="s">
        <v>437</v>
      </c>
      <c r="B15" s="126">
        <v>0</v>
      </c>
      <c r="C15" s="126">
        <v>0</v>
      </c>
      <c r="D15" s="126">
        <f t="shared" si="2"/>
        <v>0</v>
      </c>
      <c r="E15" s="126">
        <v>0</v>
      </c>
      <c r="F15" s="126">
        <v>0</v>
      </c>
      <c r="G15" s="126">
        <f t="shared" si="3"/>
        <v>0</v>
      </c>
    </row>
    <row r="16" spans="1:7" ht="30">
      <c r="A16" s="52" t="s">
        <v>438</v>
      </c>
      <c r="B16" s="126">
        <f>SUM(B17:B18)</f>
        <v>0</v>
      </c>
      <c r="C16" s="126">
        <f t="shared" ref="C16:F16" si="4">SUM(C17:C18)</f>
        <v>0</v>
      </c>
      <c r="D16" s="126">
        <f t="shared" si="4"/>
        <v>0</v>
      </c>
      <c r="E16" s="126">
        <f t="shared" si="4"/>
        <v>0</v>
      </c>
      <c r="F16" s="126">
        <f t="shared" si="4"/>
        <v>0</v>
      </c>
      <c r="G16" s="126">
        <f t="shared" si="3"/>
        <v>0</v>
      </c>
    </row>
    <row r="17" spans="1:7">
      <c r="A17" s="60" t="s">
        <v>439</v>
      </c>
      <c r="B17" s="126">
        <v>0</v>
      </c>
      <c r="C17" s="126">
        <v>0</v>
      </c>
      <c r="D17" s="126">
        <f t="shared" ref="D17:D19" si="5">B17+C17</f>
        <v>0</v>
      </c>
      <c r="E17" s="126">
        <v>0</v>
      </c>
      <c r="F17" s="126">
        <v>0</v>
      </c>
      <c r="G17" s="126">
        <f t="shared" si="3"/>
        <v>0</v>
      </c>
    </row>
    <row r="18" spans="1:7">
      <c r="A18" s="60" t="s">
        <v>440</v>
      </c>
      <c r="B18" s="126">
        <v>0</v>
      </c>
      <c r="C18" s="126">
        <v>0</v>
      </c>
      <c r="D18" s="126">
        <f t="shared" si="5"/>
        <v>0</v>
      </c>
      <c r="E18" s="126">
        <v>0</v>
      </c>
      <c r="F18" s="126">
        <v>0</v>
      </c>
      <c r="G18" s="126">
        <f t="shared" si="3"/>
        <v>0</v>
      </c>
    </row>
    <row r="19" spans="1:7">
      <c r="A19" s="51" t="s">
        <v>441</v>
      </c>
      <c r="B19" s="126">
        <v>0</v>
      </c>
      <c r="C19" s="126">
        <v>0</v>
      </c>
      <c r="D19" s="126">
        <f t="shared" si="5"/>
        <v>0</v>
      </c>
      <c r="E19" s="126">
        <v>0</v>
      </c>
      <c r="F19" s="126">
        <v>0</v>
      </c>
      <c r="G19" s="126">
        <f t="shared" si="3"/>
        <v>0</v>
      </c>
    </row>
    <row r="20" spans="1:7">
      <c r="A20" s="39"/>
      <c r="B20" s="126"/>
      <c r="C20" s="126"/>
      <c r="D20" s="126"/>
      <c r="E20" s="126"/>
      <c r="F20" s="126"/>
      <c r="G20" s="126"/>
    </row>
    <row r="21" spans="1:7">
      <c r="A21" s="33" t="s">
        <v>442</v>
      </c>
      <c r="B21" s="127">
        <f>B22+B23+B24+B27+B28+B31</f>
        <v>0</v>
      </c>
      <c r="C21" s="127">
        <f t="shared" ref="C21:G21" si="6">C22+C23+C24+C27+C28+C31</f>
        <v>0</v>
      </c>
      <c r="D21" s="127">
        <f t="shared" si="6"/>
        <v>0</v>
      </c>
      <c r="E21" s="127">
        <f t="shared" si="6"/>
        <v>0</v>
      </c>
      <c r="F21" s="127">
        <f t="shared" si="6"/>
        <v>0</v>
      </c>
      <c r="G21" s="127">
        <f t="shared" si="6"/>
        <v>0</v>
      </c>
    </row>
    <row r="22" spans="1:7">
      <c r="A22" s="51" t="s">
        <v>432</v>
      </c>
      <c r="B22" s="126">
        <v>0</v>
      </c>
      <c r="C22" s="126">
        <v>0</v>
      </c>
      <c r="D22" s="126">
        <f t="shared" ref="D22:D23" si="7">B22+C22</f>
        <v>0</v>
      </c>
      <c r="E22" s="126">
        <v>0</v>
      </c>
      <c r="F22" s="126">
        <v>0</v>
      </c>
      <c r="G22" s="126">
        <f t="shared" ref="G22:G31" si="8">D22-E22</f>
        <v>0</v>
      </c>
    </row>
    <row r="23" spans="1:7">
      <c r="A23" s="51" t="s">
        <v>433</v>
      </c>
      <c r="B23" s="126">
        <v>0</v>
      </c>
      <c r="C23" s="126">
        <v>0</v>
      </c>
      <c r="D23" s="126">
        <f t="shared" si="7"/>
        <v>0</v>
      </c>
      <c r="E23" s="126">
        <v>0</v>
      </c>
      <c r="F23" s="126">
        <v>0</v>
      </c>
      <c r="G23" s="126">
        <f t="shared" si="8"/>
        <v>0</v>
      </c>
    </row>
    <row r="24" spans="1:7">
      <c r="A24" s="51" t="s">
        <v>434</v>
      </c>
      <c r="B24" s="126">
        <f>SUM(B25:B26)</f>
        <v>0</v>
      </c>
      <c r="C24" s="126">
        <f t="shared" ref="C24:F24" si="9">SUM(C25:C26)</f>
        <v>0</v>
      </c>
      <c r="D24" s="126">
        <f t="shared" si="9"/>
        <v>0</v>
      </c>
      <c r="E24" s="126">
        <f t="shared" si="9"/>
        <v>0</v>
      </c>
      <c r="F24" s="126">
        <f t="shared" si="9"/>
        <v>0</v>
      </c>
      <c r="G24" s="126">
        <f t="shared" si="8"/>
        <v>0</v>
      </c>
    </row>
    <row r="25" spans="1:7">
      <c r="A25" s="60" t="s">
        <v>435</v>
      </c>
      <c r="B25" s="126">
        <v>0</v>
      </c>
      <c r="C25" s="126">
        <v>0</v>
      </c>
      <c r="D25" s="126">
        <f t="shared" ref="D25:D27" si="10">B25+C25</f>
        <v>0</v>
      </c>
      <c r="E25" s="126">
        <v>0</v>
      </c>
      <c r="F25" s="126">
        <v>0</v>
      </c>
      <c r="G25" s="126">
        <f t="shared" si="8"/>
        <v>0</v>
      </c>
    </row>
    <row r="26" spans="1:7">
      <c r="A26" s="60" t="s">
        <v>436</v>
      </c>
      <c r="B26" s="126">
        <v>0</v>
      </c>
      <c r="C26" s="126">
        <v>0</v>
      </c>
      <c r="D26" s="126">
        <f t="shared" si="10"/>
        <v>0</v>
      </c>
      <c r="E26" s="126">
        <v>0</v>
      </c>
      <c r="F26" s="126">
        <v>0</v>
      </c>
      <c r="G26" s="126">
        <f t="shared" si="8"/>
        <v>0</v>
      </c>
    </row>
    <row r="27" spans="1:7">
      <c r="A27" s="51" t="s">
        <v>437</v>
      </c>
      <c r="B27" s="126">
        <v>0</v>
      </c>
      <c r="C27" s="126">
        <v>0</v>
      </c>
      <c r="D27" s="126">
        <f t="shared" si="10"/>
        <v>0</v>
      </c>
      <c r="E27" s="126">
        <v>0</v>
      </c>
      <c r="F27" s="126">
        <v>0</v>
      </c>
      <c r="G27" s="126">
        <f t="shared" si="8"/>
        <v>0</v>
      </c>
    </row>
    <row r="28" spans="1:7" ht="30">
      <c r="A28" s="52" t="s">
        <v>438</v>
      </c>
      <c r="B28" s="126">
        <f>SUM(B29:B30)</f>
        <v>0</v>
      </c>
      <c r="C28" s="126">
        <f t="shared" ref="C28:F28" si="11">SUM(C29:C30)</f>
        <v>0</v>
      </c>
      <c r="D28" s="126">
        <f t="shared" si="11"/>
        <v>0</v>
      </c>
      <c r="E28" s="126">
        <f t="shared" si="11"/>
        <v>0</v>
      </c>
      <c r="F28" s="126">
        <f t="shared" si="11"/>
        <v>0</v>
      </c>
      <c r="G28" s="126">
        <f t="shared" si="8"/>
        <v>0</v>
      </c>
    </row>
    <row r="29" spans="1:7">
      <c r="A29" s="60" t="s">
        <v>439</v>
      </c>
      <c r="B29" s="126">
        <v>0</v>
      </c>
      <c r="C29" s="126">
        <v>0</v>
      </c>
      <c r="D29" s="126">
        <f t="shared" ref="D29:D31" si="12">B29+C29</f>
        <v>0</v>
      </c>
      <c r="E29" s="126">
        <v>0</v>
      </c>
      <c r="F29" s="126">
        <v>0</v>
      </c>
      <c r="G29" s="126">
        <f t="shared" si="8"/>
        <v>0</v>
      </c>
    </row>
    <row r="30" spans="1:7">
      <c r="A30" s="60" t="s">
        <v>440</v>
      </c>
      <c r="B30" s="126">
        <v>0</v>
      </c>
      <c r="C30" s="126">
        <v>0</v>
      </c>
      <c r="D30" s="126">
        <f t="shared" si="12"/>
        <v>0</v>
      </c>
      <c r="E30" s="126">
        <v>0</v>
      </c>
      <c r="F30" s="126">
        <v>0</v>
      </c>
      <c r="G30" s="126">
        <f t="shared" si="8"/>
        <v>0</v>
      </c>
    </row>
    <row r="31" spans="1:7">
      <c r="A31" s="51" t="s">
        <v>441</v>
      </c>
      <c r="B31" s="126">
        <v>0</v>
      </c>
      <c r="C31" s="126">
        <v>0</v>
      </c>
      <c r="D31" s="126">
        <f t="shared" si="12"/>
        <v>0</v>
      </c>
      <c r="E31" s="126">
        <v>0</v>
      </c>
      <c r="F31" s="126">
        <v>0</v>
      </c>
      <c r="G31" s="126">
        <f t="shared" si="8"/>
        <v>0</v>
      </c>
    </row>
    <row r="32" spans="1:7">
      <c r="A32" s="39"/>
      <c r="B32" s="127"/>
      <c r="C32" s="127"/>
      <c r="D32" s="127"/>
      <c r="E32" s="127"/>
      <c r="F32" s="127"/>
      <c r="G32" s="127"/>
    </row>
    <row r="33" spans="1:7" ht="14.45" customHeight="1">
      <c r="A33" s="3" t="s">
        <v>443</v>
      </c>
      <c r="B33" s="127">
        <f>B10+B22</f>
        <v>23195823</v>
      </c>
      <c r="C33" s="127">
        <f t="shared" ref="C33:G33" si="13">C10+C22</f>
        <v>440000</v>
      </c>
      <c r="D33" s="127">
        <f t="shared" si="13"/>
        <v>23635823</v>
      </c>
      <c r="E33" s="127">
        <f t="shared" si="13"/>
        <v>11323249.83</v>
      </c>
      <c r="F33" s="127">
        <f t="shared" si="13"/>
        <v>11323249.83</v>
      </c>
      <c r="G33" s="127">
        <f t="shared" si="13"/>
        <v>12312573.17</v>
      </c>
    </row>
    <row r="34" spans="1:7" ht="14.45" customHeight="1">
      <c r="A34" s="49"/>
      <c r="B34" s="62"/>
      <c r="C34" s="62"/>
      <c r="D34" s="62"/>
      <c r="E34" s="62"/>
      <c r="F34" s="62"/>
      <c r="G34" s="6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G9:G33 B11:F21 B23:F33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DIF JUVENTINO ROSAS</cp:lastModifiedBy>
  <cp:revision/>
  <dcterms:created xsi:type="dcterms:W3CDTF">2023-03-16T22:14:51Z</dcterms:created>
  <dcterms:modified xsi:type="dcterms:W3CDTF">2026-07-10T16:20:43Z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