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1\Documents\Documentos\2025\ESTADOS FINANCIEROS\3 TRIMESTRE 2025\SIRET\EXCEL\INF PROGRAMATICA\"/>
    </mc:Choice>
  </mc:AlternateContent>
  <bookViews>
    <workbookView xWindow="0" yWindow="0" windowWidth="24090" windowHeight="5610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4" l="1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15" i="4" l="1"/>
  <c r="Q15" i="4"/>
  <c r="I15" i="4" l="1"/>
  <c r="H15" i="4"/>
  <c r="G15" i="4"/>
  <c r="N4" i="4" l="1"/>
  <c r="Q4" i="4"/>
  <c r="P4" i="4"/>
</calcChain>
</file>

<file path=xl/sharedStrings.xml><?xml version="1.0" encoding="utf-8"?>
<sst xmlns="http://schemas.openxmlformats.org/spreadsheetml/2006/main" count="104" uniqueCount="61">
  <si>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</si>
  <si>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</si>
  <si>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</si>
  <si>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</si>
  <si>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</si>
  <si>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</si>
  <si>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</si>
  <si>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</si>
  <si>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</si>
  <si>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</si>
  <si>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</si>
  <si>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</si>
  <si>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</si>
  <si>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</si>
  <si>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</si>
  <si>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</si>
  <si>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</si>
  <si>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</si>
  <si>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</si>
  <si>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</si>
  <si>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</si>
  <si>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</si>
  <si>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M0002</t>
  </si>
  <si>
    <t>ADMINISTRAR LOS RECURSOS DE LA HACIENDA PUBLICA</t>
  </si>
  <si>
    <t>5110</t>
  </si>
  <si>
    <t>BIENES MUEBLES</t>
  </si>
  <si>
    <t>JEFATURA DEL AREA CONTABLE PRESUPUESTAL</t>
  </si>
  <si>
    <t>31120M35A010200</t>
  </si>
  <si>
    <t/>
  </si>
  <si>
    <t>5150</t>
  </si>
  <si>
    <t>E0001</t>
  </si>
  <si>
    <t>"PROPONER,COORDINAR Y ORIENTAR LAS AREAS DE CMAPAJ</t>
  </si>
  <si>
    <t>5290</t>
  </si>
  <si>
    <t>DESPACHO DE LA DIRECCION GENERAL</t>
  </si>
  <si>
    <t>31120M35A010100</t>
  </si>
  <si>
    <t>5410</t>
  </si>
  <si>
    <t>E0004</t>
  </si>
  <si>
    <t>SIST OPERAC DE DISTR Y CAPTAC DE AGUA POT Y ALCANT</t>
  </si>
  <si>
    <t>5620</t>
  </si>
  <si>
    <t>COORDINACION OPERATIVA</t>
  </si>
  <si>
    <t>31120M35A010400</t>
  </si>
  <si>
    <t>E0007</t>
  </si>
  <si>
    <t>MANEJO Y DISP FINAL ADEC D AGUA RESID P/MEJ DL AMB</t>
  </si>
  <si>
    <t>JEFATURA DE SANEAMIENTO</t>
  </si>
  <si>
    <t>31120M35A010700</t>
  </si>
  <si>
    <t>E0005</t>
  </si>
  <si>
    <t>"MEJORA, GESTION Y FORTAL LOS RECURSOS HIDRICOS"</t>
  </si>
  <si>
    <t>5660</t>
  </si>
  <si>
    <t>JEFATURA DE AREA TECNICA</t>
  </si>
  <si>
    <t>31120M35A010500</t>
  </si>
  <si>
    <t>E0003</t>
  </si>
  <si>
    <t>ATENCION Y SERVICIO DE CALIDAD A USUARIOS</t>
  </si>
  <si>
    <t>5690</t>
  </si>
  <si>
    <t>JEFATURA DE COMERCIALIZACION</t>
  </si>
  <si>
    <t>31120M35A010300</t>
  </si>
  <si>
    <t>6130</t>
  </si>
  <si>
    <t>OBRA</t>
  </si>
  <si>
    <t>COMITÉ MUNICIPAL DE AGUA POTABLE Y ALCANTARILLADO DE JUVENTINO ROSAS
Programas y Proyectos de Inversión
Del 1 de Enero al 30 de Septiembre de 2025
(Cifras en Pesos)</t>
  </si>
  <si>
    <t>________________________________________</t>
  </si>
  <si>
    <t>ING. JONATHAN BRIAN RICO GÁMEZ
DIRECTOR GENERAL CMAPAJ</t>
  </si>
  <si>
    <t xml:space="preserve">CP. DIANA JANET HERNANDEZ SANCHEZ   
ENCARGADA DE AREA CONTABLE PRESUPUESTAL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</si>
</sst>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9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</cellStyleXfs>
  <cellXfs count="29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0" fontId="5" fillId="0" borderId="0" xfId="84" applyFont="1" applyFill="1" applyBorder="1" applyAlignment="1" applyProtection="1">
      <alignment horizontal="center" vertical="center"/>
      <protection locked="0"/>
    </xf>
    <xf numFmtId="0" fontId="7" fillId="0" borderId="0" xfId="10" applyFont="1" applyFill="1" applyBorder="1" applyAlignment="1" applyProtection="1">
      <alignment horizontal="center" vertical="center"/>
      <protection locked="0"/>
    </xf>
    <xf numFmtId="0" fontId="7" fillId="0" borderId="0" xfId="10" applyFont="1" applyFill="1" applyBorder="1" applyAlignment="1" applyProtection="1">
      <alignment horizontal="center" vertical="center" wrapText="1"/>
      <protection locked="0"/>
    </xf>
    <xf numFmtId="0" fontId="5" fillId="0" borderId="0" xfId="84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5" fillId="0" borderId="0" xfId="50" applyAlignment="1">
      <alignment horizontal="center"/>
    </xf>
  </cellXfs>
  <cellStyles count="89">
    <cellStyle name="Euro" xfId="3"/>
    <cellStyle name="Millares 2" xfId="4"/>
    <cellStyle name="Millares 2 10" xfId="32"/>
    <cellStyle name="Millares 2 2" xfId="5"/>
    <cellStyle name="Millares 2 2 2" xfId="24"/>
    <cellStyle name="Millares 2 2 2 2" xfId="80"/>
    <cellStyle name="Millares 2 2 2 3" xfId="39"/>
    <cellStyle name="Millares 2 2 3" xfId="71"/>
    <cellStyle name="Millares 2 2 4" xfId="61"/>
    <cellStyle name="Millares 2 2 5" xfId="53"/>
    <cellStyle name="Millares 2 2 6" xfId="46"/>
    <cellStyle name="Millares 2 2 7" xfId="33"/>
    <cellStyle name="Millares 2 3" xfId="6"/>
    <cellStyle name="Millares 2 3 2" xfId="25"/>
    <cellStyle name="Millares 2 3 2 2" xfId="81"/>
    <cellStyle name="Millares 2 3 2 3" xfId="40"/>
    <cellStyle name="Millares 2 3 3" xfId="72"/>
    <cellStyle name="Millares 2 3 4" xfId="62"/>
    <cellStyle name="Millares 2 3 5" xfId="54"/>
    <cellStyle name="Millares 2 3 6" xfId="47"/>
    <cellStyle name="Millares 2 3 7" xfId="34"/>
    <cellStyle name="Millares 2 4" xfId="23"/>
    <cellStyle name="Millares 2 4 2" xfId="88"/>
    <cellStyle name="Millares 2 4 3" xfId="78"/>
    <cellStyle name="Millares 2 4 4" xfId="69"/>
    <cellStyle name="Millares 2 4 5" xfId="59"/>
    <cellStyle name="Millares 2 4 6" xfId="38"/>
    <cellStyle name="Millares 2 5" xfId="79"/>
    <cellStyle name="Millares 2 6" xfId="70"/>
    <cellStyle name="Millares 2 7" xfId="60"/>
    <cellStyle name="Millares 2 8" xfId="52"/>
    <cellStyle name="Millares 2 9" xfId="45"/>
    <cellStyle name="Millares 3" xfId="7"/>
    <cellStyle name="Millares 3 2" xfId="26"/>
    <cellStyle name="Millares 3 2 2" xfId="82"/>
    <cellStyle name="Millares 3 2 3" xfId="41"/>
    <cellStyle name="Millares 3 3" xfId="73"/>
    <cellStyle name="Millares 3 4" xfId="63"/>
    <cellStyle name="Millares 3 5" xfId="55"/>
    <cellStyle name="Millares 3 6" xfId="48"/>
    <cellStyle name="Millares 3 7" xfId="35"/>
    <cellStyle name="Millares 4" xfId="28"/>
    <cellStyle name="Millares 4 2" xfId="43"/>
    <cellStyle name="Moneda 2" xfId="8"/>
    <cellStyle name="Moneda 2 2" xfId="27"/>
    <cellStyle name="Moneda 2 2 2" xfId="83"/>
    <cellStyle name="Moneda 2 2 3" xfId="42"/>
    <cellStyle name="Moneda 2 3" xfId="74"/>
    <cellStyle name="Moneda 2 4" xfId="64"/>
    <cellStyle name="Moneda 2 5" xfId="56"/>
    <cellStyle name="Moneda 2 6" xfId="49"/>
    <cellStyle name="Moneda 2 7" xfId="36"/>
    <cellStyle name="Moneda 3" xfId="20"/>
    <cellStyle name="Moneda 3 2" xfId="30"/>
    <cellStyle name="Moneda 3 2 2" xfId="44"/>
    <cellStyle name="Moneda 3 3" xfId="37"/>
    <cellStyle name="Normal" xfId="0" builtinId="0"/>
    <cellStyle name="Normal 2" xfId="9"/>
    <cellStyle name="Normal 2 2" xfId="10"/>
    <cellStyle name="Normal 2 3" xfId="84"/>
    <cellStyle name="Normal 2 4" xfId="75"/>
    <cellStyle name="Normal 2 5" xfId="65"/>
    <cellStyle name="Normal 2 6" xfId="57"/>
    <cellStyle name="Normal 2 7" xfId="50"/>
    <cellStyle name="Normal 3" xfId="1"/>
    <cellStyle name="Normal 3 2" xfId="22"/>
    <cellStyle name="Normal 3 2 2" xfId="85"/>
    <cellStyle name="Normal 3 3" xfId="11"/>
    <cellStyle name="Normal 3 4" xfId="66"/>
    <cellStyle name="Normal 3 5" xfId="58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6 2 2" xfId="87"/>
    <cellStyle name="Normal 6 2 3" xfId="77"/>
    <cellStyle name="Normal 6 2 4" xfId="68"/>
    <cellStyle name="Normal 6 3" xfId="86"/>
    <cellStyle name="Normal 6 4" xfId="76"/>
    <cellStyle name="Normal 6 5" xfId="6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  <cellStyle name="Porcentual 2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tabSelected="1" topLeftCell="E1" workbookViewId="0">
      <selection sqref="A1:Q22"/>
    </sheetView>
  </sheetViews>
  <sheetFormatPr baseColWidth="10" defaultRowHeight="15" x14ac:dyDescent="0.25"/>
  <cols>
    <col min="1" max="1" width="10" customWidth="1"/>
    <col min="2" max="2" width="52.28515625" customWidth="1"/>
    <col min="3" max="3" width="8.7109375" customWidth="1"/>
    <col min="4" max="4" width="16.7109375" customWidth="1"/>
    <col min="5" max="5" width="14.85546875" customWidth="1"/>
    <col min="6" max="6" width="38" customWidth="1"/>
    <col min="7" max="7" width="12.42578125" customWidth="1"/>
    <col min="8" max="8" width="11.7109375" customWidth="1"/>
    <col min="9" max="9" width="9.7109375" customWidth="1"/>
    <col min="10" max="10" width="10.7109375" bestFit="1" customWidth="1"/>
    <col min="11" max="11" width="9.5703125" bestFit="1" customWidth="1"/>
    <col min="12" max="12" width="9" bestFit="1" customWidth="1"/>
    <col min="13" max="13" width="8.7109375" bestFit="1" customWidth="1"/>
    <col min="14" max="14" width="10.7109375" customWidth="1"/>
    <col min="16" max="16" width="10.7109375" bestFit="1" customWidth="1"/>
    <col min="17" max="17" width="9.5703125" bestFit="1" customWidth="1"/>
  </cols>
  <sheetData>
    <row r="1" spans="1:18" ht="46.9" customHeight="1" x14ac:dyDescent="0.25">
      <c r="A1" s="15" t="s">
        <v>57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36.75" customHeight="1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30000</v>
      </c>
      <c r="H4" s="13">
        <v>0</v>
      </c>
      <c r="I4" s="13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8" x14ac:dyDescent="0.25">
      <c r="A5" s="10" t="s">
        <v>28</v>
      </c>
      <c r="B5" s="10" t="s">
        <v>23</v>
      </c>
      <c r="C5" s="10" t="s">
        <v>29</v>
      </c>
      <c r="D5" s="10" t="s">
        <v>25</v>
      </c>
      <c r="E5" s="10" t="s">
        <v>27</v>
      </c>
      <c r="F5" s="10" t="s">
        <v>26</v>
      </c>
      <c r="G5" s="13">
        <v>92000</v>
      </c>
      <c r="H5" s="13">
        <v>19343</v>
      </c>
      <c r="I5" s="13">
        <v>19343</v>
      </c>
      <c r="J5" s="5"/>
      <c r="K5" s="5"/>
      <c r="L5" s="5"/>
      <c r="M5" s="8" t="s">
        <v>17</v>
      </c>
      <c r="N5" s="7">
        <f>IF(G5&gt;0,I5/G5,0)</f>
        <v>0.21024999999999999</v>
      </c>
      <c r="O5" s="7">
        <f>IF(H5&gt;0,I5/H5,0)</f>
        <v>1</v>
      </c>
      <c r="P5" s="6">
        <f>IF(J5=0,0,L5/J5)</f>
        <v>0</v>
      </c>
      <c r="Q5" s="6">
        <f>IF(L5=0,0,L5/K5)</f>
        <v>0</v>
      </c>
    </row>
    <row r="6" spans="1:18" x14ac:dyDescent="0.25">
      <c r="A6" s="10" t="s">
        <v>30</v>
      </c>
      <c r="B6" s="10" t="s">
        <v>31</v>
      </c>
      <c r="C6" s="10" t="s">
        <v>32</v>
      </c>
      <c r="D6" s="10" t="s">
        <v>25</v>
      </c>
      <c r="E6" s="10" t="s">
        <v>34</v>
      </c>
      <c r="F6" s="10" t="s">
        <v>33</v>
      </c>
      <c r="G6" s="13">
        <v>0</v>
      </c>
      <c r="H6" s="13">
        <v>11500</v>
      </c>
      <c r="I6" s="13">
        <v>11500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1</v>
      </c>
      <c r="P6" s="6">
        <f>IF(J6=0,0,L6/J6)</f>
        <v>0</v>
      </c>
      <c r="Q6" s="6">
        <f>IF(L6=0,0,L6/K6)</f>
        <v>0</v>
      </c>
    </row>
    <row r="7" spans="1:18" x14ac:dyDescent="0.25">
      <c r="A7" s="10" t="s">
        <v>28</v>
      </c>
      <c r="B7" s="10" t="s">
        <v>31</v>
      </c>
      <c r="C7" s="10" t="s">
        <v>35</v>
      </c>
      <c r="D7" s="10" t="s">
        <v>25</v>
      </c>
      <c r="E7" s="10" t="s">
        <v>34</v>
      </c>
      <c r="F7" s="10" t="s">
        <v>33</v>
      </c>
      <c r="G7" s="13">
        <v>0</v>
      </c>
      <c r="H7" s="13">
        <v>409200</v>
      </c>
      <c r="I7" s="13">
        <v>409200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1</v>
      </c>
      <c r="P7" s="6">
        <f>IF(J7=0,0,L7/J7)</f>
        <v>0</v>
      </c>
      <c r="Q7" s="6">
        <f>IF(L7=0,0,L7/K7)</f>
        <v>0</v>
      </c>
    </row>
    <row r="8" spans="1:18" x14ac:dyDescent="0.25">
      <c r="A8" s="10" t="s">
        <v>36</v>
      </c>
      <c r="B8" s="10" t="s">
        <v>37</v>
      </c>
      <c r="C8" s="10" t="s">
        <v>38</v>
      </c>
      <c r="D8" s="10" t="s">
        <v>25</v>
      </c>
      <c r="E8" s="10" t="s">
        <v>40</v>
      </c>
      <c r="F8" s="10" t="s">
        <v>39</v>
      </c>
      <c r="G8" s="13">
        <v>1439775.58</v>
      </c>
      <c r="H8" s="13">
        <v>464275.58</v>
      </c>
      <c r="I8" s="13">
        <v>0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0</v>
      </c>
      <c r="P8" s="6">
        <f>IF(J8=0,0,L8/J8)</f>
        <v>0</v>
      </c>
      <c r="Q8" s="6">
        <f>IF(L8=0,0,L8/K8)</f>
        <v>0</v>
      </c>
    </row>
    <row r="9" spans="1:18" x14ac:dyDescent="0.25">
      <c r="A9" s="10" t="s">
        <v>41</v>
      </c>
      <c r="B9" s="10" t="s">
        <v>42</v>
      </c>
      <c r="C9" s="10" t="s">
        <v>38</v>
      </c>
      <c r="D9" s="10" t="s">
        <v>25</v>
      </c>
      <c r="E9" s="10" t="s">
        <v>44</v>
      </c>
      <c r="F9" s="10" t="s">
        <v>43</v>
      </c>
      <c r="G9" s="13">
        <v>0</v>
      </c>
      <c r="H9" s="13">
        <v>8247</v>
      </c>
      <c r="I9" s="13">
        <v>8246.5499999999993</v>
      </c>
      <c r="J9" s="5"/>
      <c r="K9" s="5"/>
      <c r="L9" s="5"/>
      <c r="M9" s="8" t="s">
        <v>17</v>
      </c>
      <c r="N9" s="7">
        <f>IF(G9&gt;0,I9/G9,0)</f>
        <v>0</v>
      </c>
      <c r="O9" s="7">
        <f>IF(H9&gt;0,I9/H9,0)</f>
        <v>0.99994543470352848</v>
      </c>
      <c r="P9" s="6">
        <f>IF(J9=0,0,L9/J9)</f>
        <v>0</v>
      </c>
      <c r="Q9" s="6">
        <f>IF(L9=0,0,L9/K9)</f>
        <v>0</v>
      </c>
    </row>
    <row r="10" spans="1:18" x14ac:dyDescent="0.25">
      <c r="A10" s="10" t="s">
        <v>45</v>
      </c>
      <c r="B10" s="10" t="s">
        <v>46</v>
      </c>
      <c r="C10" s="10" t="s">
        <v>47</v>
      </c>
      <c r="D10" s="10" t="s">
        <v>25</v>
      </c>
      <c r="E10" s="10" t="s">
        <v>49</v>
      </c>
      <c r="F10" s="10" t="s">
        <v>48</v>
      </c>
      <c r="G10" s="13">
        <v>0</v>
      </c>
      <c r="H10" s="13">
        <v>66620</v>
      </c>
      <c r="I10" s="13">
        <v>66620</v>
      </c>
      <c r="J10" s="5"/>
      <c r="K10" s="5"/>
      <c r="L10" s="5"/>
      <c r="M10" s="8" t="s">
        <v>17</v>
      </c>
      <c r="N10" s="7">
        <f>IF(G10&gt;0,I10/G10,0)</f>
        <v>0</v>
      </c>
      <c r="O10" s="7">
        <f>IF(H10&gt;0,I10/H10,0)</f>
        <v>1</v>
      </c>
      <c r="P10" s="6">
        <f>IF(J10=0,0,L10/J10)</f>
        <v>0</v>
      </c>
      <c r="Q10" s="6">
        <f>IF(L10=0,0,L10/K10)</f>
        <v>0</v>
      </c>
    </row>
    <row r="11" spans="1:18" x14ac:dyDescent="0.25">
      <c r="A11" s="10" t="s">
        <v>50</v>
      </c>
      <c r="B11" s="10" t="s">
        <v>51</v>
      </c>
      <c r="C11" s="10" t="s">
        <v>52</v>
      </c>
      <c r="D11" s="10" t="s">
        <v>25</v>
      </c>
      <c r="E11" s="10" t="s">
        <v>54</v>
      </c>
      <c r="F11" s="10" t="s">
        <v>53</v>
      </c>
      <c r="G11" s="13">
        <v>20000</v>
      </c>
      <c r="H11" s="13">
        <v>20000</v>
      </c>
      <c r="I11" s="13">
        <v>0</v>
      </c>
      <c r="J11" s="5"/>
      <c r="K11" s="5"/>
      <c r="L11" s="5"/>
      <c r="M11" s="8" t="s">
        <v>17</v>
      </c>
      <c r="N11" s="7">
        <f>IF(G11&gt;0,I11/G11,0)</f>
        <v>0</v>
      </c>
      <c r="O11" s="7">
        <f>IF(H11&gt;0,I11/H11,0)</f>
        <v>0</v>
      </c>
      <c r="P11" s="6">
        <f>IF(J11=0,0,L11/J11)</f>
        <v>0</v>
      </c>
      <c r="Q11" s="6">
        <f>IF(L11=0,0,L11/K11)</f>
        <v>0</v>
      </c>
    </row>
    <row r="12" spans="1:18" x14ac:dyDescent="0.25">
      <c r="A12" s="10" t="s">
        <v>36</v>
      </c>
      <c r="B12" s="10" t="s">
        <v>37</v>
      </c>
      <c r="C12" s="10" t="s">
        <v>52</v>
      </c>
      <c r="D12" s="10" t="s">
        <v>25</v>
      </c>
      <c r="E12" s="10" t="s">
        <v>40</v>
      </c>
      <c r="F12" s="10" t="s">
        <v>39</v>
      </c>
      <c r="G12" s="13">
        <v>830000</v>
      </c>
      <c r="H12" s="13">
        <v>433711</v>
      </c>
      <c r="I12" s="13">
        <v>0</v>
      </c>
      <c r="J12" s="5"/>
      <c r="K12" s="5"/>
      <c r="L12" s="5"/>
      <c r="M12" s="8" t="s">
        <v>17</v>
      </c>
      <c r="N12" s="7">
        <f>IF(G12&gt;0,I12/G12,0)</f>
        <v>0</v>
      </c>
      <c r="O12" s="7">
        <f>IF(H12&gt;0,I12/H12,0)</f>
        <v>0</v>
      </c>
      <c r="P12" s="6">
        <f>IF(J12=0,0,L12/J12)</f>
        <v>0</v>
      </c>
      <c r="Q12" s="6">
        <f>IF(L12=0,0,L12/K12)</f>
        <v>0</v>
      </c>
    </row>
    <row r="13" spans="1:18" x14ac:dyDescent="0.25">
      <c r="A13" s="10" t="s">
        <v>45</v>
      </c>
      <c r="B13" s="10" t="s">
        <v>46</v>
      </c>
      <c r="C13" s="10" t="s">
        <v>52</v>
      </c>
      <c r="D13" s="10" t="s">
        <v>25</v>
      </c>
      <c r="E13" s="10" t="s">
        <v>49</v>
      </c>
      <c r="F13" s="10" t="s">
        <v>48</v>
      </c>
      <c r="G13" s="13">
        <v>0</v>
      </c>
      <c r="H13" s="13">
        <v>0</v>
      </c>
      <c r="I13" s="13">
        <v>0</v>
      </c>
      <c r="J13" s="5"/>
      <c r="K13" s="5"/>
      <c r="L13" s="5"/>
      <c r="M13" s="8" t="s">
        <v>17</v>
      </c>
      <c r="N13" s="7">
        <f>IF(G13&gt;0,I13/G13,0)</f>
        <v>0</v>
      </c>
      <c r="O13" s="7">
        <f>IF(H13&gt;0,I13/H13,0)</f>
        <v>0</v>
      </c>
      <c r="P13" s="6">
        <f>IF(J13=0,0,L13/J13)</f>
        <v>0</v>
      </c>
      <c r="Q13" s="6">
        <f>IF(L13=0,0,L13/K13)</f>
        <v>0</v>
      </c>
    </row>
    <row r="14" spans="1:18" x14ac:dyDescent="0.25">
      <c r="A14" s="10" t="s">
        <v>28</v>
      </c>
      <c r="B14" s="10" t="s">
        <v>46</v>
      </c>
      <c r="C14" s="10" t="s">
        <v>55</v>
      </c>
      <c r="D14" s="10" t="s">
        <v>56</v>
      </c>
      <c r="E14" s="10" t="s">
        <v>49</v>
      </c>
      <c r="F14" s="10" t="s">
        <v>48</v>
      </c>
      <c r="G14" s="13">
        <v>0</v>
      </c>
      <c r="H14" s="13">
        <v>0</v>
      </c>
      <c r="I14" s="13">
        <v>0</v>
      </c>
      <c r="J14" s="5"/>
      <c r="K14" s="5"/>
      <c r="L14" s="5"/>
      <c r="M14" s="8" t="s">
        <v>17</v>
      </c>
      <c r="N14" s="7">
        <f>IF(G14&gt;0,I14/G14,0)</f>
        <v>0</v>
      </c>
      <c r="O14" s="7">
        <f>IF(H14&gt;0,I14/H14,0)</f>
        <v>0</v>
      </c>
      <c r="P14" s="6">
        <f>IF(J14=0,0,L14/J14)</f>
        <v>0</v>
      </c>
      <c r="Q14" s="6">
        <f>IF(L14=0,0,L14/K14)</f>
        <v>0</v>
      </c>
    </row>
    <row r="15" spans="1:18" x14ac:dyDescent="0.25">
      <c r="G15" s="14">
        <f>SUM(G4:G14)</f>
        <v>2411775.58</v>
      </c>
      <c r="H15" s="14">
        <f>SUM(H4:H14)</f>
        <v>1432896.58</v>
      </c>
      <c r="I15" s="14">
        <f>SUM(I4:I14)</f>
        <v>514909.55</v>
      </c>
      <c r="P15" s="12">
        <f t="shared" ref="P15" si="0">IF(J15=0,0,L15/J15)</f>
        <v>0</v>
      </c>
      <c r="Q15" s="12">
        <f t="shared" ref="Q15" si="1">IF(L15=0,0,L15/K15)</f>
        <v>0</v>
      </c>
      <c r="R15" s="11"/>
    </row>
    <row r="16" spans="1:18" x14ac:dyDescent="0.25">
      <c r="A16" t="s">
        <v>21</v>
      </c>
      <c r="P16" s="11"/>
      <c r="Q16" s="11"/>
    </row>
    <row r="19" spans="2:6" x14ac:dyDescent="0.25">
      <c r="B19" s="28" t="s">
        <v>58</v>
      </c>
      <c r="C19" s="27"/>
      <c r="D19" s="27"/>
      <c r="E19" s="23" t="s">
        <v>58</v>
      </c>
      <c r="F19" s="23"/>
    </row>
    <row r="20" spans="2:6" x14ac:dyDescent="0.25">
      <c r="B20" s="25" t="s">
        <v>59</v>
      </c>
      <c r="C20" s="27"/>
      <c r="D20" s="27"/>
      <c r="E20" s="26" t="s">
        <v>60</v>
      </c>
      <c r="F20" s="26"/>
    </row>
    <row r="21" spans="2:6" x14ac:dyDescent="0.25">
      <c r="B21" s="24"/>
      <c r="C21" s="27"/>
      <c r="D21" s="27"/>
      <c r="E21" s="26"/>
      <c r="F21" s="26"/>
    </row>
    <row r="22" spans="2:6" x14ac:dyDescent="0.25">
      <c r="B22" s="24"/>
      <c r="C22" s="27"/>
      <c r="D22" s="27"/>
      <c r="E22" s="26"/>
      <c r="F22" s="26"/>
    </row>
  </sheetData>
  <mergeCells count="8">
    <mergeCell ref="B20:B22"/>
    <mergeCell ref="E20:F22"/>
    <mergeCell ref="E19:F19"/>
    <mergeCell ref="A1:Q1"/>
    <mergeCell ref="G2:I2"/>
    <mergeCell ref="J2:M2"/>
    <mergeCell ref="N2:O2"/>
    <mergeCell ref="P2:Q2"/>
  </mergeCells>
  <pageMargins left="0.7" right="0.7" top="0.75" bottom="0.75" header="0.3" footer="0.3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PC1</cp:lastModifiedBy>
  <cp:lastPrinted>2025-10-15T18:40:38Z</cp:lastPrinted>
  <dcterms:created xsi:type="dcterms:W3CDTF">2023-06-21T19:35:53Z</dcterms:created>
  <dcterms:modified xsi:type="dcterms:W3CDTF">2025-10-15T18:40:51Z</dcterms:modified>
</cp:coreProperties>
</file>