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CTA2024\1ER TRIMESTRE\DIGITAL\"/>
    </mc:Choice>
  </mc:AlternateContent>
  <bookViews>
    <workbookView xWindow="0" yWindow="0" windowWidth="14715" windowHeight="11175" tabRatio="885"/>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5" l="1"/>
  <c r="G40" i="5" s="1"/>
  <c r="D39" i="5"/>
  <c r="G39" i="5" s="1"/>
  <c r="D38" i="5"/>
  <c r="G38" i="5" s="1"/>
  <c r="D37" i="5"/>
  <c r="D36" i="5" s="1"/>
  <c r="F36" i="5"/>
  <c r="E36" i="5"/>
  <c r="C36" i="5"/>
  <c r="B36" i="5"/>
  <c r="D34" i="5"/>
  <c r="G34" i="5" s="1"/>
  <c r="D33" i="5"/>
  <c r="G33" i="5" s="1"/>
  <c r="G32" i="5"/>
  <c r="D32" i="5"/>
  <c r="D31" i="5"/>
  <c r="G31" i="5" s="1"/>
  <c r="D30" i="5"/>
  <c r="G30" i="5" s="1"/>
  <c r="D29" i="5"/>
  <c r="G29" i="5" s="1"/>
  <c r="G28" i="5"/>
  <c r="D28" i="5"/>
  <c r="D27" i="5"/>
  <c r="G27" i="5" s="1"/>
  <c r="D26" i="5"/>
  <c r="D25" i="5" s="1"/>
  <c r="F25" i="5"/>
  <c r="E25" i="5"/>
  <c r="C25" i="5"/>
  <c r="B25" i="5"/>
  <c r="D23" i="5"/>
  <c r="G23" i="5" s="1"/>
  <c r="D22" i="5"/>
  <c r="G22" i="5" s="1"/>
  <c r="D21" i="5"/>
  <c r="G21" i="5" s="1"/>
  <c r="D20" i="5"/>
  <c r="G20" i="5" s="1"/>
  <c r="D19" i="5"/>
  <c r="G19" i="5" s="1"/>
  <c r="D18" i="5"/>
  <c r="G18" i="5" s="1"/>
  <c r="D17" i="5"/>
  <c r="D16" i="5" s="1"/>
  <c r="F16" i="5"/>
  <c r="E16" i="5"/>
  <c r="C16" i="5"/>
  <c r="B16" i="5"/>
  <c r="G6" i="5"/>
  <c r="F6" i="5"/>
  <c r="E6" i="5"/>
  <c r="D6" i="5"/>
  <c r="C6" i="5"/>
  <c r="B6" i="5"/>
  <c r="D14" i="5"/>
  <c r="G14" i="5" s="1"/>
  <c r="D13" i="5"/>
  <c r="G13" i="5" s="1"/>
  <c r="D12" i="5"/>
  <c r="G12" i="5" s="1"/>
  <c r="D11" i="5"/>
  <c r="G11" i="5" s="1"/>
  <c r="D10" i="5"/>
  <c r="G10" i="5" s="1"/>
  <c r="D9" i="5"/>
  <c r="G9" i="5" s="1"/>
  <c r="D8" i="5"/>
  <c r="G8" i="5" s="1"/>
  <c r="D7" i="5"/>
  <c r="G7" i="5" s="1"/>
  <c r="D84" i="4"/>
  <c r="G84" i="4" s="1"/>
  <c r="D82" i="4"/>
  <c r="G82" i="4" s="1"/>
  <c r="D80" i="4"/>
  <c r="G80" i="4" s="1"/>
  <c r="D78" i="4"/>
  <c r="G78" i="4" s="1"/>
  <c r="D76" i="4"/>
  <c r="G76" i="4" s="1"/>
  <c r="D74" i="4"/>
  <c r="G74" i="4" s="1"/>
  <c r="D72" i="4"/>
  <c r="G72" i="4" s="1"/>
  <c r="D47" i="4"/>
  <c r="G47" i="4" s="1"/>
  <c r="D46" i="4"/>
  <c r="G46" i="4" s="1"/>
  <c r="G45" i="4"/>
  <c r="D45" i="4"/>
  <c r="D44" i="4"/>
  <c r="G44" i="4" s="1"/>
  <c r="D43" i="4"/>
  <c r="G43" i="4" s="1"/>
  <c r="D42" i="4"/>
  <c r="G42" i="4" s="1"/>
  <c r="G41" i="4"/>
  <c r="D41" i="4"/>
  <c r="D40" i="4"/>
  <c r="G40" i="4" s="1"/>
  <c r="D39" i="4"/>
  <c r="G39" i="4" s="1"/>
  <c r="D38" i="4"/>
  <c r="G38" i="4" s="1"/>
  <c r="G37" i="4"/>
  <c r="D37" i="4"/>
  <c r="D36" i="4"/>
  <c r="G36" i="4" s="1"/>
  <c r="D35" i="4"/>
  <c r="G35" i="4" s="1"/>
  <c r="D34" i="4"/>
  <c r="G34" i="4" s="1"/>
  <c r="G33" i="4"/>
  <c r="D33" i="4"/>
  <c r="D32" i="4"/>
  <c r="G32" i="4" s="1"/>
  <c r="D31" i="4"/>
  <c r="G31" i="4" s="1"/>
  <c r="D30" i="4"/>
  <c r="G30" i="4" s="1"/>
  <c r="G29" i="4"/>
  <c r="D29" i="4"/>
  <c r="D28" i="4"/>
  <c r="G28" i="4" s="1"/>
  <c r="D27" i="4"/>
  <c r="G27" i="4" s="1"/>
  <c r="D26" i="4"/>
  <c r="G26" i="4" s="1"/>
  <c r="G25" i="4"/>
  <c r="D25" i="4"/>
  <c r="D24" i="4"/>
  <c r="G24" i="4" s="1"/>
  <c r="D23" i="4"/>
  <c r="G23" i="4" s="1"/>
  <c r="D22" i="4"/>
  <c r="G22" i="4" s="1"/>
  <c r="G21" i="4"/>
  <c r="D21" i="4"/>
  <c r="D20" i="4"/>
  <c r="G20" i="4" s="1"/>
  <c r="D19" i="4"/>
  <c r="G19" i="4" s="1"/>
  <c r="D18" i="4"/>
  <c r="G18" i="4" s="1"/>
  <c r="G17" i="4"/>
  <c r="D17" i="4"/>
  <c r="D16" i="4"/>
  <c r="G16" i="4" s="1"/>
  <c r="D15" i="4"/>
  <c r="G15" i="4" s="1"/>
  <c r="D14" i="4"/>
  <c r="G14" i="4" s="1"/>
  <c r="G13" i="4"/>
  <c r="D13" i="4"/>
  <c r="D12" i="4"/>
  <c r="G12" i="4" s="1"/>
  <c r="D11" i="4"/>
  <c r="G11" i="4" s="1"/>
  <c r="D10" i="4"/>
  <c r="G10" i="4" s="1"/>
  <c r="G9" i="4"/>
  <c r="D9" i="4"/>
  <c r="D8" i="4"/>
  <c r="G8" i="4" s="1"/>
  <c r="D7" i="4"/>
  <c r="G7" i="4" s="1"/>
  <c r="D14" i="8"/>
  <c r="G14" i="8" s="1"/>
  <c r="D12" i="8"/>
  <c r="G12" i="8" s="1"/>
  <c r="D10" i="8"/>
  <c r="G10" i="8" s="1"/>
  <c r="D8" i="8"/>
  <c r="G8" i="8" s="1"/>
  <c r="G37" i="5" l="1"/>
  <c r="G36" i="5" s="1"/>
  <c r="G26" i="5"/>
  <c r="G25" i="5" s="1"/>
  <c r="G17" i="5"/>
  <c r="G16" i="5" s="1"/>
  <c r="D6" i="8"/>
  <c r="G6" i="8" s="1"/>
  <c r="D76" i="6" l="1"/>
  <c r="G76" i="6" s="1"/>
  <c r="D75" i="6"/>
  <c r="G75" i="6" s="1"/>
  <c r="D74" i="6"/>
  <c r="G74" i="6" s="1"/>
  <c r="G73" i="6"/>
  <c r="D73" i="6"/>
  <c r="D72" i="6"/>
  <c r="G72" i="6" s="1"/>
  <c r="D71" i="6"/>
  <c r="G71" i="6" s="1"/>
  <c r="D70" i="6"/>
  <c r="G70" i="6" s="1"/>
  <c r="F69" i="6"/>
  <c r="E69" i="6"/>
  <c r="C69" i="6"/>
  <c r="B69" i="6"/>
  <c r="D69" i="6" s="1"/>
  <c r="G69" i="6" s="1"/>
  <c r="D68" i="6"/>
  <c r="G68" i="6" s="1"/>
  <c r="G67" i="6"/>
  <c r="D67" i="6"/>
  <c r="D66" i="6"/>
  <c r="G66" i="6" s="1"/>
  <c r="F65" i="6"/>
  <c r="E65" i="6"/>
  <c r="C65" i="6"/>
  <c r="D65" i="6" s="1"/>
  <c r="G65" i="6" s="1"/>
  <c r="B65" i="6"/>
  <c r="D64" i="6"/>
  <c r="G64" i="6" s="1"/>
  <c r="D63" i="6"/>
  <c r="G63" i="6" s="1"/>
  <c r="D62" i="6"/>
  <c r="G62" i="6" s="1"/>
  <c r="G61" i="6"/>
  <c r="D61" i="6"/>
  <c r="D60" i="6"/>
  <c r="G60" i="6" s="1"/>
  <c r="D59" i="6"/>
  <c r="G59" i="6" s="1"/>
  <c r="D58" i="6"/>
  <c r="G58" i="6" s="1"/>
  <c r="F57" i="6"/>
  <c r="E57" i="6"/>
  <c r="C57" i="6"/>
  <c r="B57" i="6"/>
  <c r="D57" i="6" s="1"/>
  <c r="G57" i="6" s="1"/>
  <c r="D56" i="6"/>
  <c r="G56" i="6" s="1"/>
  <c r="G55" i="6"/>
  <c r="D55" i="6"/>
  <c r="D54" i="6"/>
  <c r="G54" i="6" s="1"/>
  <c r="F53" i="6"/>
  <c r="E53" i="6"/>
  <c r="C53" i="6"/>
  <c r="D53" i="6" s="1"/>
  <c r="G53" i="6" s="1"/>
  <c r="B53" i="6"/>
  <c r="D52" i="6"/>
  <c r="G52" i="6" s="1"/>
  <c r="D51" i="6"/>
  <c r="G51" i="6" s="1"/>
  <c r="D50" i="6"/>
  <c r="G50" i="6" s="1"/>
  <c r="G49" i="6"/>
  <c r="D49" i="6"/>
  <c r="D48" i="6"/>
  <c r="G48" i="6" s="1"/>
  <c r="D47" i="6"/>
  <c r="G47" i="6" s="1"/>
  <c r="D46" i="6"/>
  <c r="G46" i="6" s="1"/>
  <c r="G45" i="6"/>
  <c r="D45" i="6"/>
  <c r="D44" i="6"/>
  <c r="G44" i="6" s="1"/>
  <c r="F43" i="6"/>
  <c r="E43" i="6"/>
  <c r="C43" i="6"/>
  <c r="D43" i="6" s="1"/>
  <c r="G43" i="6" s="1"/>
  <c r="B43" i="6"/>
  <c r="D42" i="6"/>
  <c r="G42" i="6" s="1"/>
  <c r="D41" i="6"/>
  <c r="G41" i="6" s="1"/>
  <c r="D40" i="6"/>
  <c r="G40" i="6" s="1"/>
  <c r="G39" i="6"/>
  <c r="D39" i="6"/>
  <c r="D38" i="6"/>
  <c r="G38" i="6" s="1"/>
  <c r="D37" i="6"/>
  <c r="G37" i="6" s="1"/>
  <c r="D36" i="6"/>
  <c r="G36" i="6" s="1"/>
  <c r="G35" i="6"/>
  <c r="D35" i="6"/>
  <c r="D34" i="6"/>
  <c r="G34" i="6" s="1"/>
  <c r="F33" i="6"/>
  <c r="E33" i="6"/>
  <c r="C33" i="6"/>
  <c r="D33" i="6" s="1"/>
  <c r="G33" i="6" s="1"/>
  <c r="B33" i="6"/>
  <c r="D32" i="6"/>
  <c r="G32" i="6" s="1"/>
  <c r="D31" i="6"/>
  <c r="G31" i="6" s="1"/>
  <c r="D30" i="6"/>
  <c r="G30" i="6" s="1"/>
  <c r="G29" i="6"/>
  <c r="D29" i="6"/>
  <c r="D28" i="6"/>
  <c r="G28" i="6" s="1"/>
  <c r="D27" i="6"/>
  <c r="G27" i="6" s="1"/>
  <c r="D26" i="6"/>
  <c r="G26" i="6" s="1"/>
  <c r="G25" i="6"/>
  <c r="D25" i="6"/>
  <c r="D24" i="6"/>
  <c r="G24" i="6" s="1"/>
  <c r="F23" i="6"/>
  <c r="E23" i="6"/>
  <c r="C23" i="6"/>
  <c r="D23" i="6" s="1"/>
  <c r="G23" i="6" s="1"/>
  <c r="B23" i="6"/>
  <c r="D22" i="6"/>
  <c r="G22" i="6" s="1"/>
  <c r="D21" i="6"/>
  <c r="G21" i="6" s="1"/>
  <c r="D20" i="6"/>
  <c r="G20" i="6" s="1"/>
  <c r="G19" i="6"/>
  <c r="D19" i="6"/>
  <c r="D18" i="6"/>
  <c r="G18" i="6" s="1"/>
  <c r="D17" i="6"/>
  <c r="G17" i="6" s="1"/>
  <c r="D16" i="6"/>
  <c r="G16" i="6" s="1"/>
  <c r="G15" i="6"/>
  <c r="D15" i="6"/>
  <c r="D14" i="6"/>
  <c r="G14" i="6" s="1"/>
  <c r="F13" i="6"/>
  <c r="F77" i="6" s="1"/>
  <c r="E13" i="6"/>
  <c r="E77" i="6" s="1"/>
  <c r="C13" i="6"/>
  <c r="D13" i="6" s="1"/>
  <c r="G13" i="6" s="1"/>
  <c r="B13" i="6"/>
  <c r="D12" i="6"/>
  <c r="G12" i="6" s="1"/>
  <c r="D11" i="6"/>
  <c r="G11" i="6" s="1"/>
  <c r="D10" i="6"/>
  <c r="G10" i="6" s="1"/>
  <c r="G9" i="6"/>
  <c r="D9" i="6"/>
  <c r="D8" i="6"/>
  <c r="G8" i="6" s="1"/>
  <c r="D7" i="6"/>
  <c r="G7" i="6" s="1"/>
  <c r="D6" i="6"/>
  <c r="G6" i="6" s="1"/>
  <c r="F5" i="6"/>
  <c r="E5" i="6"/>
  <c r="C5" i="6"/>
  <c r="B5" i="6"/>
  <c r="B77" i="6" s="1"/>
  <c r="C77" i="6" l="1"/>
  <c r="D5" i="6"/>
  <c r="G5" i="6" l="1"/>
  <c r="G77" i="6" s="1"/>
  <c r="D77" i="6"/>
</calcChain>
</file>

<file path=xl/sharedStrings.xml><?xml version="1.0" encoding="utf-8"?>
<sst xmlns="http://schemas.openxmlformats.org/spreadsheetml/2006/main" count="233" uniqueCount="175">
  <si>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</si>
  <si>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</si>
  <si>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</si>
  <si>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</si>
  <si>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</si>
  <si>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</si>
  <si>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</si>
  <si>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</si>
  <si>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</si>
  <si>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</si>
  <si>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</si>
  <si>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</si>
  <si>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</si>
  <si>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</si>
  <si>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</si>
  <si>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</si>
  <si>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</si>
  <si>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</si>
  <si>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</si>
  <si>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</si>
  <si>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</si>
  <si>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</si>
  <si>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</si>
  <si>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</si>
  <si>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</si>
  <si>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</si>
  <si>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</si>
  <si>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</si>
  <si>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</si>
  <si>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</si>
  <si>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</si>
  <si>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</si>
  <si>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</si>
  <si>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</si>
  <si>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</si>
  <si>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</si>
  <si>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</si>
  <si>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</si>
  <si>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</si>
  <si>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</si>
  <si>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</si>
  <si>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</si>
  <si>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</si>
  <si>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</si>
  <si>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</si>
  <si>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</si>
  <si>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</si>
  <si>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</si>
  <si>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</si>
  <si>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</si>
  <si>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</si>
  <si>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</si>
  <si>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</si>
  <si>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</si>
  <si>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</si>
  <si>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</si>
  <si>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</si>
  <si>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</si>
  <si>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</si>
  <si>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</si>
  <si>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</si>
  <si>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</si>
  <si>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</si>
  <si>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</si>
  <si>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</si>
  <si>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</si>
  <si>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</si>
  <si>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</si>
  <si>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</si>
  <si>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</si>
  <si>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</si>
  <si>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</si>
  <si>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</si>
  <si>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</si>
  <si>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</si>
  <si>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</si>
  <si>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</si>
  <si>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</si>
  <si>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</si>
  <si>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</si>
  <si>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</si>
  <si>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</si>
  <si>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</si>
  <si>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</si>
  <si>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</si>
  <si>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</si>
  <si>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</si>
  <si>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</si>
  <si>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</si>
  <si>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</si>
  <si>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</si>
  <si>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</si>
  <si>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</si>
  <si>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</si>
  <si>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</si>
  <si>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</si>
  <si>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</si>
  <si>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</si>
  <si>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</si>
  <si>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</si>
  <si>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</si>
  <si>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</si>
  <si>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</si>
  <si>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</si>
  <si>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</si>
  <si>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</si>
  <si>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</si>
  <si>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</si>
  <si>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</si>
  <si>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</si>
  <si>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</si>
  <si>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</si>
  <si>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</si>
  <si>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</si>
  <si>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</si>
  <si>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</si>
  <si>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</si>
  <si>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</si>
  <si>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</si>
  <si>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</si>
  <si>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</si>
  <si>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</si>
  <si>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</si>
  <si>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</si>
  <si>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</si>
  <si>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</si>
  <si>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</si>
  <si>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Coordinación de la Política de Gobierno</t>
  </si>
  <si>
    <t>31111M350010100 OFICINA DE SINDICO Y REG</t>
  </si>
  <si>
    <t>31111M350020100 OFICINA DE PRESIDENTE MU</t>
  </si>
  <si>
    <t>31111M350020200 COORD INSTITUTO MUNICIPA</t>
  </si>
  <si>
    <t>31111M350020300 COORD INSTITUTO MUNICIPA</t>
  </si>
  <si>
    <t>31111M350020400 COORDINACION DE COMUNICA</t>
  </si>
  <si>
    <t>31111M350020500 UNIDAD DE TRANSPARENCIA</t>
  </si>
  <si>
    <t>31111M350020600 DIRECCION DE PLANEACION</t>
  </si>
  <si>
    <t>31111M350020700 PROCURADURIA AUXILIAR</t>
  </si>
  <si>
    <t>31111M350030100 OFICINA DE SECRETARIA DE</t>
  </si>
  <si>
    <t>31111M350030200 COORDINACION DE ASUNTOS</t>
  </si>
  <si>
    <t>31111M350030300 COORDINACION DE FISCALIZ</t>
  </si>
  <si>
    <t>31111M350030400 COORDINACION DE PROTECCI</t>
  </si>
  <si>
    <t>31111M350040100 OFICINA DE TESORERIA MUN</t>
  </si>
  <si>
    <t>31111M350040200 COORDINACION DE COMPRAS</t>
  </si>
  <si>
    <t>31111M350040300 COORDINACION DE INGRESOS</t>
  </si>
  <si>
    <t>31111M350040400 DIRECCION DE DESARROLLO</t>
  </si>
  <si>
    <t>31111M350040500 COORDINACION DE SISTEMAS</t>
  </si>
  <si>
    <t>31111M350050100 OFICINA DE LA CONTRALORI</t>
  </si>
  <si>
    <t>31111M350060100 DIRECCION DE SEGURIDAD P</t>
  </si>
  <si>
    <t>31111M350060200 COORD INFRAESTRUCTURA CO</t>
  </si>
  <si>
    <t>31111M350060300 UNIDAD POLICIAL ESPECIAL</t>
  </si>
  <si>
    <t>31111M350070100 DIRECCION DE OBRAS PUBLI</t>
  </si>
  <si>
    <t>31111M350070200 DIRECCION DE DESARROLLO</t>
  </si>
  <si>
    <t>31111M350070300 COORDINACION DE ECOLOGIA</t>
  </si>
  <si>
    <t>31111M350080100 DIRECCION DE SERVICIOS M</t>
  </si>
  <si>
    <t>31111M350080200 COORD DE LIMPIA PARQUES</t>
  </si>
  <si>
    <t>31111M350080300 ADMINISTRACION DE ALUMBR</t>
  </si>
  <si>
    <t>31111M350080400 ADMINISTRACION DE PANTEO</t>
  </si>
  <si>
    <t>31111M350080500 ADMINISTRACION DE CENTRA</t>
  </si>
  <si>
    <t>31111M350080600 ADMINISTRACION DE RASTRO</t>
  </si>
  <si>
    <t>31111M350080700 ADMINISTRACION DE MERCAD</t>
  </si>
  <si>
    <t>31111M350090100 DIRECCION DESARROLLO SOC</t>
  </si>
  <si>
    <t>31111M350090200 DIRECCION DE DESARROLLO</t>
  </si>
  <si>
    <t>31111M350090300 DIRECCION DE DESARROLLO</t>
  </si>
  <si>
    <t>31111M350090400 COORDINACION DE CEDECOM</t>
  </si>
  <si>
    <t>31111M350090500 COORDINACION DE EDUCACIO</t>
  </si>
  <si>
    <t>31111M350090600 COORDINACION DE SALUD</t>
  </si>
  <si>
    <t>31111M350900100 SISTEMA DESARROLLO INTEG</t>
  </si>
  <si>
    <t>31111M350900200 COMISION MPAL DEL DEPORT</t>
  </si>
  <si>
    <t>31111M350900300 CASA DE LA CULTURA MUNIC</t>
  </si>
  <si>
    <t>31111M350900400 CTE MPAL AGUA POTABLE Y</t>
  </si>
  <si>
    <t>MUNICIPIO DE SANTA CRUZ DE JUVENTINO ROSAS GTO
Estado Analítico del Ejercicio del Presupuesto de Egresos
Clasificación Funcional (Finalidad y Función)
Del 01 DE ENERO al 31 DE MARZO DEL 2024</t>
  </si>
  <si>
    <t>MUNICIPIO DE SANTA CRUZ DE JUVENTINO ROSAS GTO
Estado Analítico del Ejercicio del Presupuesto de Egresos
Clasificación Administrativa
Del 01 DE ENERO  al 31 DE MARZO DEL 2024</t>
  </si>
  <si>
    <t>Gobierno (Federal/Estatal/Municipal) de MUNICIPIO DE SANTA CRUZ DE JUVENTINO ROSAS GTO
Estado Analítico del Ejercicio del Presupuesto de Egresos
Clasificación Administrativa
Del 01 DE ENERO al 31 DE MARZO DEL 2024</t>
  </si>
  <si>
    <t>Sector Paraestatal del Gobierno (Federal/Estatal/Municipal) de MUNICIPIO DE SANTA CRUZ DE JUVENTINO ROSAS GTO
Estado Analítico del Ejercicio del Presupuesto de Egresos
Clasificación Administrativa
Del 01 DE ENERO al 31 DE MARZO DEL 2024</t>
  </si>
  <si>
    <t>MUNICIPIO DE SANTA CRUZ DE JUVENTINO ROSAS GTO
Estado Analítico del Ejercicio del Presupuesto de Egresos
Clasificación Económica (por Tipo de Gasto)
Del 01 DE ENERO al 31 DE MARZO DEL 2024</t>
  </si>
  <si>
    <t>MUNICIPIO DE SANTA CRUZ DE JUVENTINO ROSAS GTO
Estado Analítico del Ejercicio del Presupuesto de Egresos
Clasificación por Objeto del Gasto (Capítulo y Concepto)
Del 01 DE ENERO al 31 DE MARZO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</si>
</sst>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57">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xf numFmtId="4" fontId="6" fillId="0" borderId="12"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4" fontId="2" fillId="0" borderId="13" xfId="0" applyNumberFormat="1" applyFont="1" applyFill="1" applyBorder="1" applyProtection="1">
      <protection locked="0"/>
    </xf>
    <xf numFmtId="4" fontId="6" fillId="0" borderId="13" xfId="0" applyNumberFormat="1" applyFont="1" applyFill="1" applyBorder="1" applyProtection="1">
      <protection locked="0"/>
    </xf>
    <xf numFmtId="4" fontId="2" fillId="0" borderId="1" xfId="0" applyNumberFormat="1" applyFont="1" applyBorder="1" applyProtection="1">
      <protection locked="0"/>
    </xf>
    <xf numFmtId="4" fontId="2" fillId="0" borderId="4" xfId="0" applyNumberFormat="1" applyFont="1" applyBorder="1" applyProtection="1">
      <protection locked="0"/>
    </xf>
    <xf numFmtId="0" fontId="2" fillId="0" borderId="4" xfId="0" applyFont="1" applyFill="1" applyBorder="1" applyAlignment="1" applyProtection="1">
      <alignment horizontal="left" indent="1"/>
      <protection locked="0"/>
    </xf>
    <xf numFmtId="4" fontId="6" fillId="0" borderId="7" xfId="0" applyNumberFormat="1" applyFont="1" applyFill="1" applyBorder="1" applyProtection="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tabSelected="1" workbookViewId="0">
      <selection activeCell="A37" sqref="A37"/>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41" t="s">
        <v>174</v>
      </c>
      <c r="B1" s="42"/>
      <c r="C1" s="42"/>
      <c r="D1" s="42"/>
      <c r="E1" s="42"/>
      <c r="F1" s="42"/>
      <c r="G1" s="43"/>
    </row>
    <row r="2" spans="1:7" x14ac:dyDescent="0.2">
      <c r="A2" s="23"/>
      <c r="B2" s="26" t="s">
        <v>0</v>
      </c>
      <c r="C2" s="27"/>
      <c r="D2" s="27"/>
      <c r="E2" s="27"/>
      <c r="F2" s="28"/>
      <c r="G2" s="44" t="s">
        <v>7</v>
      </c>
    </row>
    <row r="3" spans="1:7" ht="24.95" customHeight="1" x14ac:dyDescent="0.2">
      <c r="A3" s="24" t="s">
        <v>1</v>
      </c>
      <c r="B3" s="3" t="s">
        <v>2</v>
      </c>
      <c r="C3" s="3" t="s">
        <v>3</v>
      </c>
      <c r="D3" s="3" t="s">
        <v>4</v>
      </c>
      <c r="E3" s="3" t="s">
        <v>5</v>
      </c>
      <c r="F3" s="3" t="s">
        <v>6</v>
      </c>
      <c r="G3" s="45"/>
    </row>
    <row r="4" spans="1:7" x14ac:dyDescent="0.2">
      <c r="A4" s="25"/>
      <c r="B4" s="4">
        <v>1</v>
      </c>
      <c r="C4" s="4">
        <v>2</v>
      </c>
      <c r="D4" s="4" t="s">
        <v>8</v>
      </c>
      <c r="E4" s="4">
        <v>4</v>
      </c>
      <c r="F4" s="4">
        <v>5</v>
      </c>
      <c r="G4" s="4" t="s">
        <v>9</v>
      </c>
    </row>
    <row r="5" spans="1:7" x14ac:dyDescent="0.2">
      <c r="A5" s="40" t="s">
        <v>10</v>
      </c>
      <c r="B5" s="48">
        <f>SUM(B6:B12)</f>
        <v>99628231.13000001</v>
      </c>
      <c r="C5" s="48">
        <f>SUM(C6:C12)</f>
        <v>0</v>
      </c>
      <c r="D5" s="48">
        <f>B5+C5</f>
        <v>99628231.13000001</v>
      </c>
      <c r="E5" s="48">
        <f>SUM(E6:E12)</f>
        <v>17706830.559999999</v>
      </c>
      <c r="F5" s="48">
        <f>SUM(F6:F12)</f>
        <v>17706830.559999999</v>
      </c>
      <c r="G5" s="48">
        <f>D5-E5</f>
        <v>81921400.570000008</v>
      </c>
    </row>
    <row r="6" spans="1:7" x14ac:dyDescent="0.2">
      <c r="A6" s="37" t="s">
        <v>11</v>
      </c>
      <c r="B6" s="49">
        <v>53887682.390000001</v>
      </c>
      <c r="C6" s="49">
        <v>0</v>
      </c>
      <c r="D6" s="49">
        <f t="shared" ref="D6:D69" si="0">B6+C6</f>
        <v>53887682.390000001</v>
      </c>
      <c r="E6" s="49">
        <v>11929272.869999999</v>
      </c>
      <c r="F6" s="49">
        <v>11929272.869999999</v>
      </c>
      <c r="G6" s="49">
        <f t="shared" ref="G6:G69" si="1">D6-E6</f>
        <v>41958409.520000003</v>
      </c>
    </row>
    <row r="7" spans="1:7" x14ac:dyDescent="0.2">
      <c r="A7" s="37" t="s">
        <v>12</v>
      </c>
      <c r="B7" s="49">
        <v>524876.4</v>
      </c>
      <c r="C7" s="49">
        <v>0</v>
      </c>
      <c r="D7" s="49">
        <f t="shared" si="0"/>
        <v>524876.4</v>
      </c>
      <c r="E7" s="49">
        <v>39206</v>
      </c>
      <c r="F7" s="49">
        <v>39206</v>
      </c>
      <c r="G7" s="49">
        <f t="shared" si="1"/>
        <v>485670.40000000002</v>
      </c>
    </row>
    <row r="8" spans="1:7" x14ac:dyDescent="0.2">
      <c r="A8" s="37" t="s">
        <v>13</v>
      </c>
      <c r="B8" s="49">
        <v>10398510.619999999</v>
      </c>
      <c r="C8" s="49">
        <v>0</v>
      </c>
      <c r="D8" s="49">
        <f t="shared" si="0"/>
        <v>10398510.619999999</v>
      </c>
      <c r="E8" s="49">
        <v>105093</v>
      </c>
      <c r="F8" s="49">
        <v>105093</v>
      </c>
      <c r="G8" s="49">
        <f t="shared" si="1"/>
        <v>10293417.619999999</v>
      </c>
    </row>
    <row r="9" spans="1:7" x14ac:dyDescent="0.2">
      <c r="A9" s="37" t="s">
        <v>14</v>
      </c>
      <c r="B9" s="49">
        <v>13256651.07</v>
      </c>
      <c r="C9" s="49">
        <v>0</v>
      </c>
      <c r="D9" s="49">
        <f t="shared" si="0"/>
        <v>13256651.07</v>
      </c>
      <c r="E9" s="49">
        <v>2638597.56</v>
      </c>
      <c r="F9" s="49">
        <v>2638597.56</v>
      </c>
      <c r="G9" s="49">
        <f t="shared" si="1"/>
        <v>10618053.51</v>
      </c>
    </row>
    <row r="10" spans="1:7" x14ac:dyDescent="0.2">
      <c r="A10" s="37" t="s">
        <v>15</v>
      </c>
      <c r="B10" s="49">
        <v>11558279.210000001</v>
      </c>
      <c r="C10" s="49">
        <v>0</v>
      </c>
      <c r="D10" s="49">
        <f t="shared" si="0"/>
        <v>11558279.210000001</v>
      </c>
      <c r="E10" s="49">
        <v>1295704</v>
      </c>
      <c r="F10" s="49">
        <v>1295704</v>
      </c>
      <c r="G10" s="49">
        <f t="shared" si="1"/>
        <v>10262575.210000001</v>
      </c>
    </row>
    <row r="11" spans="1:7" x14ac:dyDescent="0.2">
      <c r="A11" s="37" t="s">
        <v>16</v>
      </c>
      <c r="B11" s="49">
        <v>2271297.04</v>
      </c>
      <c r="C11" s="49">
        <v>0</v>
      </c>
      <c r="D11" s="49">
        <f t="shared" si="0"/>
        <v>2271297.04</v>
      </c>
      <c r="E11" s="49">
        <v>0</v>
      </c>
      <c r="F11" s="49">
        <v>0</v>
      </c>
      <c r="G11" s="49">
        <f t="shared" si="1"/>
        <v>2271297.04</v>
      </c>
    </row>
    <row r="12" spans="1:7" x14ac:dyDescent="0.2">
      <c r="A12" s="37" t="s">
        <v>17</v>
      </c>
      <c r="B12" s="49">
        <v>7730934.4000000004</v>
      </c>
      <c r="C12" s="49">
        <v>0</v>
      </c>
      <c r="D12" s="49">
        <f t="shared" si="0"/>
        <v>7730934.4000000004</v>
      </c>
      <c r="E12" s="49">
        <v>1698957.13</v>
      </c>
      <c r="F12" s="49">
        <v>1698957.13</v>
      </c>
      <c r="G12" s="49">
        <f t="shared" si="1"/>
        <v>6031977.2700000005</v>
      </c>
    </row>
    <row r="13" spans="1:7" x14ac:dyDescent="0.2">
      <c r="A13" s="40" t="s">
        <v>124</v>
      </c>
      <c r="B13" s="50">
        <f>SUM(B14:B22)</f>
        <v>22238467.550000001</v>
      </c>
      <c r="C13" s="50">
        <f>SUM(C14:C22)</f>
        <v>1579007.9</v>
      </c>
      <c r="D13" s="50">
        <f t="shared" si="0"/>
        <v>23817475.449999999</v>
      </c>
      <c r="E13" s="50">
        <f>SUM(E14:E22)</f>
        <v>4773713.8600000003</v>
      </c>
      <c r="F13" s="50">
        <f>SUM(F14:F22)</f>
        <v>4773713.8600000003</v>
      </c>
      <c r="G13" s="50">
        <f t="shared" si="1"/>
        <v>19043761.59</v>
      </c>
    </row>
    <row r="14" spans="1:7" x14ac:dyDescent="0.2">
      <c r="A14" s="37" t="s">
        <v>18</v>
      </c>
      <c r="B14" s="49">
        <v>3068838.04</v>
      </c>
      <c r="C14" s="49">
        <v>83007.899999999994</v>
      </c>
      <c r="D14" s="49">
        <f t="shared" si="0"/>
        <v>3151845.94</v>
      </c>
      <c r="E14" s="49">
        <v>267876.03999999998</v>
      </c>
      <c r="F14" s="49">
        <v>267876.03999999998</v>
      </c>
      <c r="G14" s="49">
        <f t="shared" si="1"/>
        <v>2883969.9</v>
      </c>
    </row>
    <row r="15" spans="1:7" x14ac:dyDescent="0.2">
      <c r="A15" s="37" t="s">
        <v>19</v>
      </c>
      <c r="B15" s="49">
        <v>290820.64</v>
      </c>
      <c r="C15" s="49">
        <v>0</v>
      </c>
      <c r="D15" s="49">
        <f t="shared" si="0"/>
        <v>290820.64</v>
      </c>
      <c r="E15" s="49">
        <v>2820</v>
      </c>
      <c r="F15" s="49">
        <v>2820</v>
      </c>
      <c r="G15" s="49">
        <f t="shared" si="1"/>
        <v>288000.64000000001</v>
      </c>
    </row>
    <row r="16" spans="1:7" x14ac:dyDescent="0.2">
      <c r="A16" s="37" t="s">
        <v>20</v>
      </c>
      <c r="B16" s="49">
        <v>0</v>
      </c>
      <c r="C16" s="49">
        <v>0</v>
      </c>
      <c r="D16" s="49">
        <f t="shared" si="0"/>
        <v>0</v>
      </c>
      <c r="E16" s="49">
        <v>0</v>
      </c>
      <c r="F16" s="49">
        <v>0</v>
      </c>
      <c r="G16" s="49">
        <f t="shared" si="1"/>
        <v>0</v>
      </c>
    </row>
    <row r="17" spans="1:7" x14ac:dyDescent="0.2">
      <c r="A17" s="37" t="s">
        <v>21</v>
      </c>
      <c r="B17" s="49">
        <v>4262241.1399999997</v>
      </c>
      <c r="C17" s="49">
        <v>1521000</v>
      </c>
      <c r="D17" s="49">
        <f t="shared" si="0"/>
        <v>5783241.1399999997</v>
      </c>
      <c r="E17" s="49">
        <v>2154134.06</v>
      </c>
      <c r="F17" s="49">
        <v>2154134.06</v>
      </c>
      <c r="G17" s="49">
        <f t="shared" si="1"/>
        <v>3629107.0799999996</v>
      </c>
    </row>
    <row r="18" spans="1:7" x14ac:dyDescent="0.2">
      <c r="A18" s="37" t="s">
        <v>22</v>
      </c>
      <c r="B18" s="49">
        <v>1020620</v>
      </c>
      <c r="C18" s="49">
        <v>0</v>
      </c>
      <c r="D18" s="49">
        <f t="shared" si="0"/>
        <v>1020620</v>
      </c>
      <c r="E18" s="49">
        <v>210055.08</v>
      </c>
      <c r="F18" s="49">
        <v>210055.08</v>
      </c>
      <c r="G18" s="49">
        <f t="shared" si="1"/>
        <v>810564.92</v>
      </c>
    </row>
    <row r="19" spans="1:7" x14ac:dyDescent="0.2">
      <c r="A19" s="37" t="s">
        <v>23</v>
      </c>
      <c r="B19" s="49">
        <v>11101207.73</v>
      </c>
      <c r="C19" s="49">
        <v>0</v>
      </c>
      <c r="D19" s="49">
        <f t="shared" si="0"/>
        <v>11101207.73</v>
      </c>
      <c r="E19" s="49">
        <v>2003005.79</v>
      </c>
      <c r="F19" s="49">
        <v>2003005.79</v>
      </c>
      <c r="G19" s="49">
        <f t="shared" si="1"/>
        <v>9098201.9400000013</v>
      </c>
    </row>
    <row r="20" spans="1:7" x14ac:dyDescent="0.2">
      <c r="A20" s="37" t="s">
        <v>24</v>
      </c>
      <c r="B20" s="49">
        <v>443500</v>
      </c>
      <c r="C20" s="49">
        <v>0</v>
      </c>
      <c r="D20" s="49">
        <f t="shared" si="0"/>
        <v>443500</v>
      </c>
      <c r="E20" s="49">
        <v>6563</v>
      </c>
      <c r="F20" s="49">
        <v>6563</v>
      </c>
      <c r="G20" s="49">
        <f t="shared" si="1"/>
        <v>436937</v>
      </c>
    </row>
    <row r="21" spans="1:7" x14ac:dyDescent="0.2">
      <c r="A21" s="37" t="s">
        <v>25</v>
      </c>
      <c r="B21" s="49">
        <v>347000</v>
      </c>
      <c r="C21" s="49">
        <v>0</v>
      </c>
      <c r="D21" s="49">
        <f t="shared" si="0"/>
        <v>347000</v>
      </c>
      <c r="E21" s="49">
        <v>7094.02</v>
      </c>
      <c r="F21" s="49">
        <v>7094.02</v>
      </c>
      <c r="G21" s="49">
        <f t="shared" si="1"/>
        <v>339905.98</v>
      </c>
    </row>
    <row r="22" spans="1:7" x14ac:dyDescent="0.2">
      <c r="A22" s="37" t="s">
        <v>26</v>
      </c>
      <c r="B22" s="49">
        <v>1704240</v>
      </c>
      <c r="C22" s="49">
        <v>-25000</v>
      </c>
      <c r="D22" s="49">
        <f t="shared" si="0"/>
        <v>1679240</v>
      </c>
      <c r="E22" s="49">
        <v>122165.87</v>
      </c>
      <c r="F22" s="49">
        <v>122165.87</v>
      </c>
      <c r="G22" s="49">
        <f t="shared" si="1"/>
        <v>1557074.13</v>
      </c>
    </row>
    <row r="23" spans="1:7" x14ac:dyDescent="0.2">
      <c r="A23" s="40" t="s">
        <v>27</v>
      </c>
      <c r="B23" s="50">
        <f>SUM(B24:B32)</f>
        <v>48442303.129999995</v>
      </c>
      <c r="C23" s="50">
        <f>SUM(C24:C32)</f>
        <v>229086</v>
      </c>
      <c r="D23" s="50">
        <f t="shared" si="0"/>
        <v>48671389.129999995</v>
      </c>
      <c r="E23" s="50">
        <f>SUM(E24:E32)</f>
        <v>10698900.949999999</v>
      </c>
      <c r="F23" s="50">
        <f>SUM(F24:F32)</f>
        <v>10698900.949999999</v>
      </c>
      <c r="G23" s="50">
        <f t="shared" si="1"/>
        <v>37972488.179999992</v>
      </c>
    </row>
    <row r="24" spans="1:7" x14ac:dyDescent="0.2">
      <c r="A24" s="37" t="s">
        <v>28</v>
      </c>
      <c r="B24" s="49">
        <v>11512255.52</v>
      </c>
      <c r="C24" s="49">
        <v>-85000</v>
      </c>
      <c r="D24" s="49">
        <f t="shared" si="0"/>
        <v>11427255.52</v>
      </c>
      <c r="E24" s="49">
        <v>2052714.42</v>
      </c>
      <c r="F24" s="49">
        <v>2052714.42</v>
      </c>
      <c r="G24" s="49">
        <f t="shared" si="1"/>
        <v>9374541.0999999996</v>
      </c>
    </row>
    <row r="25" spans="1:7" x14ac:dyDescent="0.2">
      <c r="A25" s="37" t="s">
        <v>29</v>
      </c>
      <c r="B25" s="49">
        <v>1183400</v>
      </c>
      <c r="C25" s="49">
        <v>0</v>
      </c>
      <c r="D25" s="49">
        <f t="shared" si="0"/>
        <v>1183400</v>
      </c>
      <c r="E25" s="49">
        <v>67374.98</v>
      </c>
      <c r="F25" s="49">
        <v>67374.98</v>
      </c>
      <c r="G25" s="49">
        <f t="shared" si="1"/>
        <v>1116025.02</v>
      </c>
    </row>
    <row r="26" spans="1:7" x14ac:dyDescent="0.2">
      <c r="A26" s="37" t="s">
        <v>30</v>
      </c>
      <c r="B26" s="49">
        <v>4626601.2300000004</v>
      </c>
      <c r="C26" s="49">
        <v>0</v>
      </c>
      <c r="D26" s="49">
        <f t="shared" si="0"/>
        <v>4626601.2300000004</v>
      </c>
      <c r="E26" s="49">
        <v>923247.78</v>
      </c>
      <c r="F26" s="49">
        <v>923247.78</v>
      </c>
      <c r="G26" s="49">
        <f t="shared" si="1"/>
        <v>3703353.45</v>
      </c>
    </row>
    <row r="27" spans="1:7" x14ac:dyDescent="0.2">
      <c r="A27" s="37" t="s">
        <v>31</v>
      </c>
      <c r="B27" s="49">
        <v>2331440.86</v>
      </c>
      <c r="C27" s="49">
        <v>0</v>
      </c>
      <c r="D27" s="49">
        <f t="shared" si="0"/>
        <v>2331440.86</v>
      </c>
      <c r="E27" s="49">
        <v>810580.76</v>
      </c>
      <c r="F27" s="49">
        <v>810580.76</v>
      </c>
      <c r="G27" s="49">
        <f t="shared" si="1"/>
        <v>1520860.0999999999</v>
      </c>
    </row>
    <row r="28" spans="1:7" x14ac:dyDescent="0.2">
      <c r="A28" s="37" t="s">
        <v>32</v>
      </c>
      <c r="B28" s="49">
        <v>5352004.3099999996</v>
      </c>
      <c r="C28" s="49">
        <v>459086</v>
      </c>
      <c r="D28" s="49">
        <f t="shared" si="0"/>
        <v>5811090.3099999996</v>
      </c>
      <c r="E28" s="49">
        <v>1342573.95</v>
      </c>
      <c r="F28" s="49">
        <v>1342573.95</v>
      </c>
      <c r="G28" s="49">
        <f t="shared" si="1"/>
        <v>4468516.3599999994</v>
      </c>
    </row>
    <row r="29" spans="1:7" x14ac:dyDescent="0.2">
      <c r="A29" s="37" t="s">
        <v>33</v>
      </c>
      <c r="B29" s="49">
        <v>959100</v>
      </c>
      <c r="C29" s="49">
        <v>0</v>
      </c>
      <c r="D29" s="49">
        <f t="shared" si="0"/>
        <v>959100</v>
      </c>
      <c r="E29" s="49">
        <v>284370.31</v>
      </c>
      <c r="F29" s="49">
        <v>284370.31</v>
      </c>
      <c r="G29" s="49">
        <f t="shared" si="1"/>
        <v>674729.69</v>
      </c>
    </row>
    <row r="30" spans="1:7" x14ac:dyDescent="0.2">
      <c r="A30" s="37" t="s">
        <v>34</v>
      </c>
      <c r="B30" s="49">
        <v>298857</v>
      </c>
      <c r="C30" s="49">
        <v>0</v>
      </c>
      <c r="D30" s="49">
        <f t="shared" si="0"/>
        <v>298857</v>
      </c>
      <c r="E30" s="49">
        <v>16300.5</v>
      </c>
      <c r="F30" s="49">
        <v>16300.5</v>
      </c>
      <c r="G30" s="49">
        <f t="shared" si="1"/>
        <v>282556.5</v>
      </c>
    </row>
    <row r="31" spans="1:7" x14ac:dyDescent="0.2">
      <c r="A31" s="37" t="s">
        <v>35</v>
      </c>
      <c r="B31" s="49">
        <v>19518311.77</v>
      </c>
      <c r="C31" s="49">
        <v>-145000</v>
      </c>
      <c r="D31" s="49">
        <f t="shared" si="0"/>
        <v>19373311.77</v>
      </c>
      <c r="E31" s="49">
        <v>4522952.75</v>
      </c>
      <c r="F31" s="49">
        <v>4522952.75</v>
      </c>
      <c r="G31" s="49">
        <f t="shared" si="1"/>
        <v>14850359.02</v>
      </c>
    </row>
    <row r="32" spans="1:7" x14ac:dyDescent="0.2">
      <c r="A32" s="37" t="s">
        <v>36</v>
      </c>
      <c r="B32" s="49">
        <v>2660332.44</v>
      </c>
      <c r="C32" s="49">
        <v>0</v>
      </c>
      <c r="D32" s="49">
        <f t="shared" si="0"/>
        <v>2660332.44</v>
      </c>
      <c r="E32" s="49">
        <v>678785.5</v>
      </c>
      <c r="F32" s="49">
        <v>678785.5</v>
      </c>
      <c r="G32" s="49">
        <f t="shared" si="1"/>
        <v>1981546.94</v>
      </c>
    </row>
    <row r="33" spans="1:7" x14ac:dyDescent="0.2">
      <c r="A33" s="40" t="s">
        <v>125</v>
      </c>
      <c r="B33" s="50">
        <f>SUM(B34:B42)</f>
        <v>83196367.370000005</v>
      </c>
      <c r="C33" s="50">
        <f>SUM(C34:C42)</f>
        <v>145000</v>
      </c>
      <c r="D33" s="50">
        <f t="shared" si="0"/>
        <v>83341367.370000005</v>
      </c>
      <c r="E33" s="50">
        <f>SUM(E34:E42)</f>
        <v>10861043.66</v>
      </c>
      <c r="F33" s="50">
        <f>SUM(F34:F42)</f>
        <v>10861043.66</v>
      </c>
      <c r="G33" s="50">
        <f t="shared" si="1"/>
        <v>72480323.710000008</v>
      </c>
    </row>
    <row r="34" spans="1:7" x14ac:dyDescent="0.2">
      <c r="A34" s="37" t="s">
        <v>37</v>
      </c>
      <c r="B34" s="49">
        <v>40974719.619999997</v>
      </c>
      <c r="C34" s="49">
        <v>0</v>
      </c>
      <c r="D34" s="49">
        <f t="shared" si="0"/>
        <v>40974719.619999997</v>
      </c>
      <c r="E34" s="49">
        <v>8966276.4499999993</v>
      </c>
      <c r="F34" s="49">
        <v>8966276.4499999993</v>
      </c>
      <c r="G34" s="49">
        <f t="shared" si="1"/>
        <v>32008443.169999998</v>
      </c>
    </row>
    <row r="35" spans="1:7" x14ac:dyDescent="0.2">
      <c r="A35" s="37" t="s">
        <v>38</v>
      </c>
      <c r="B35" s="49">
        <v>0</v>
      </c>
      <c r="C35" s="49">
        <v>0</v>
      </c>
      <c r="D35" s="49">
        <f t="shared" si="0"/>
        <v>0</v>
      </c>
      <c r="E35" s="49">
        <v>0</v>
      </c>
      <c r="F35" s="49">
        <v>0</v>
      </c>
      <c r="G35" s="49">
        <f t="shared" si="1"/>
        <v>0</v>
      </c>
    </row>
    <row r="36" spans="1:7" x14ac:dyDescent="0.2">
      <c r="A36" s="37" t="s">
        <v>39</v>
      </c>
      <c r="B36" s="49">
        <v>26235000</v>
      </c>
      <c r="C36" s="49">
        <v>0</v>
      </c>
      <c r="D36" s="49">
        <f t="shared" si="0"/>
        <v>26235000</v>
      </c>
      <c r="E36" s="49">
        <v>0</v>
      </c>
      <c r="F36" s="49">
        <v>0</v>
      </c>
      <c r="G36" s="49">
        <f t="shared" si="1"/>
        <v>26235000</v>
      </c>
    </row>
    <row r="37" spans="1:7" x14ac:dyDescent="0.2">
      <c r="A37" s="37" t="s">
        <v>40</v>
      </c>
      <c r="B37" s="49">
        <v>15770647.75</v>
      </c>
      <c r="C37" s="49">
        <v>145000</v>
      </c>
      <c r="D37" s="49">
        <f t="shared" si="0"/>
        <v>15915647.75</v>
      </c>
      <c r="E37" s="49">
        <v>1878459.21</v>
      </c>
      <c r="F37" s="49">
        <v>1878459.21</v>
      </c>
      <c r="G37" s="49">
        <f t="shared" si="1"/>
        <v>14037188.539999999</v>
      </c>
    </row>
    <row r="38" spans="1:7" x14ac:dyDescent="0.2">
      <c r="A38" s="37" t="s">
        <v>41</v>
      </c>
      <c r="B38" s="49">
        <v>216000</v>
      </c>
      <c r="C38" s="49">
        <v>0</v>
      </c>
      <c r="D38" s="49">
        <f t="shared" si="0"/>
        <v>216000</v>
      </c>
      <c r="E38" s="49">
        <v>16308</v>
      </c>
      <c r="F38" s="49">
        <v>16308</v>
      </c>
      <c r="G38" s="49">
        <f t="shared" si="1"/>
        <v>199692</v>
      </c>
    </row>
    <row r="39" spans="1:7" x14ac:dyDescent="0.2">
      <c r="A39" s="37" t="s">
        <v>42</v>
      </c>
      <c r="B39" s="49">
        <v>0</v>
      </c>
      <c r="C39" s="49">
        <v>0</v>
      </c>
      <c r="D39" s="49">
        <f t="shared" si="0"/>
        <v>0</v>
      </c>
      <c r="E39" s="49">
        <v>0</v>
      </c>
      <c r="F39" s="49">
        <v>0</v>
      </c>
      <c r="G39" s="49">
        <f t="shared" si="1"/>
        <v>0</v>
      </c>
    </row>
    <row r="40" spans="1:7" x14ac:dyDescent="0.2">
      <c r="A40" s="37" t="s">
        <v>43</v>
      </c>
      <c r="B40" s="49">
        <v>0</v>
      </c>
      <c r="C40" s="49">
        <v>0</v>
      </c>
      <c r="D40" s="49">
        <f t="shared" si="0"/>
        <v>0</v>
      </c>
      <c r="E40" s="49">
        <v>0</v>
      </c>
      <c r="F40" s="49">
        <v>0</v>
      </c>
      <c r="G40" s="49">
        <f t="shared" si="1"/>
        <v>0</v>
      </c>
    </row>
    <row r="41" spans="1:7" x14ac:dyDescent="0.2">
      <c r="A41" s="37" t="s">
        <v>44</v>
      </c>
      <c r="B41" s="49">
        <v>0</v>
      </c>
      <c r="C41" s="49">
        <v>0</v>
      </c>
      <c r="D41" s="49">
        <f t="shared" si="0"/>
        <v>0</v>
      </c>
      <c r="E41" s="49">
        <v>0</v>
      </c>
      <c r="F41" s="49">
        <v>0</v>
      </c>
      <c r="G41" s="49">
        <f t="shared" si="1"/>
        <v>0</v>
      </c>
    </row>
    <row r="42" spans="1:7" x14ac:dyDescent="0.2">
      <c r="A42" s="37" t="s">
        <v>45</v>
      </c>
      <c r="B42" s="49">
        <v>0</v>
      </c>
      <c r="C42" s="49">
        <v>0</v>
      </c>
      <c r="D42" s="49">
        <f t="shared" si="0"/>
        <v>0</v>
      </c>
      <c r="E42" s="49">
        <v>0</v>
      </c>
      <c r="F42" s="49">
        <v>0</v>
      </c>
      <c r="G42" s="49">
        <f t="shared" si="1"/>
        <v>0</v>
      </c>
    </row>
    <row r="43" spans="1:7" x14ac:dyDescent="0.2">
      <c r="A43" s="40" t="s">
        <v>126</v>
      </c>
      <c r="B43" s="50">
        <f>SUM(B44:B52)</f>
        <v>10873764.300000001</v>
      </c>
      <c r="C43" s="50">
        <f>SUM(C44:C52)</f>
        <v>6051274.8799999999</v>
      </c>
      <c r="D43" s="50">
        <f t="shared" si="0"/>
        <v>16925039.18</v>
      </c>
      <c r="E43" s="50">
        <f>SUM(E44:E52)</f>
        <v>6033343.2999999998</v>
      </c>
      <c r="F43" s="50">
        <f>SUM(F44:F52)</f>
        <v>6033343.2999999998</v>
      </c>
      <c r="G43" s="50">
        <f t="shared" si="1"/>
        <v>10891695.879999999</v>
      </c>
    </row>
    <row r="44" spans="1:7" x14ac:dyDescent="0.2">
      <c r="A44" s="37" t="s">
        <v>46</v>
      </c>
      <c r="B44" s="49">
        <v>710600</v>
      </c>
      <c r="C44" s="49">
        <v>0</v>
      </c>
      <c r="D44" s="49">
        <f t="shared" si="0"/>
        <v>710600</v>
      </c>
      <c r="E44" s="49">
        <v>0</v>
      </c>
      <c r="F44" s="49">
        <v>0</v>
      </c>
      <c r="G44" s="49">
        <f t="shared" si="1"/>
        <v>710600</v>
      </c>
    </row>
    <row r="45" spans="1:7" x14ac:dyDescent="0.2">
      <c r="A45" s="37" t="s">
        <v>47</v>
      </c>
      <c r="B45" s="49">
        <v>1518000</v>
      </c>
      <c r="C45" s="49">
        <v>726031.11</v>
      </c>
      <c r="D45" s="49">
        <f t="shared" si="0"/>
        <v>2244031.11</v>
      </c>
      <c r="E45" s="49">
        <v>726031.11</v>
      </c>
      <c r="F45" s="49">
        <v>726031.11</v>
      </c>
      <c r="G45" s="49">
        <f t="shared" si="1"/>
        <v>1518000</v>
      </c>
    </row>
    <row r="46" spans="1:7" x14ac:dyDescent="0.2">
      <c r="A46" s="37" t="s">
        <v>48</v>
      </c>
      <c r="B46" s="49">
        <v>0</v>
      </c>
      <c r="C46" s="49">
        <v>0</v>
      </c>
      <c r="D46" s="49">
        <f t="shared" si="0"/>
        <v>0</v>
      </c>
      <c r="E46" s="49">
        <v>0</v>
      </c>
      <c r="F46" s="49">
        <v>0</v>
      </c>
      <c r="G46" s="49">
        <f t="shared" si="1"/>
        <v>0</v>
      </c>
    </row>
    <row r="47" spans="1:7" x14ac:dyDescent="0.2">
      <c r="A47" s="37" t="s">
        <v>49</v>
      </c>
      <c r="B47" s="49">
        <v>7990000</v>
      </c>
      <c r="C47" s="49">
        <v>5101780</v>
      </c>
      <c r="D47" s="49">
        <f t="shared" si="0"/>
        <v>13091780</v>
      </c>
      <c r="E47" s="49">
        <v>5101780</v>
      </c>
      <c r="F47" s="49">
        <v>5101780</v>
      </c>
      <c r="G47" s="49">
        <f t="shared" si="1"/>
        <v>7990000</v>
      </c>
    </row>
    <row r="48" spans="1:7" x14ac:dyDescent="0.2">
      <c r="A48" s="37" t="s">
        <v>50</v>
      </c>
      <c r="B48" s="49">
        <v>5500</v>
      </c>
      <c r="C48" s="49">
        <v>0</v>
      </c>
      <c r="D48" s="49">
        <f t="shared" si="0"/>
        <v>5500</v>
      </c>
      <c r="E48" s="49">
        <v>0</v>
      </c>
      <c r="F48" s="49">
        <v>0</v>
      </c>
      <c r="G48" s="49">
        <f t="shared" si="1"/>
        <v>5500</v>
      </c>
    </row>
    <row r="49" spans="1:7" x14ac:dyDescent="0.2">
      <c r="A49" s="37" t="s">
        <v>51</v>
      </c>
      <c r="B49" s="49">
        <v>549664.30000000005</v>
      </c>
      <c r="C49" s="49">
        <v>123463.77</v>
      </c>
      <c r="D49" s="49">
        <f t="shared" si="0"/>
        <v>673128.07000000007</v>
      </c>
      <c r="E49" s="49">
        <v>123463.77</v>
      </c>
      <c r="F49" s="49">
        <v>123463.77</v>
      </c>
      <c r="G49" s="49">
        <f t="shared" si="1"/>
        <v>549664.30000000005</v>
      </c>
    </row>
    <row r="50" spans="1:7" x14ac:dyDescent="0.2">
      <c r="A50" s="37" t="s">
        <v>52</v>
      </c>
      <c r="B50" s="49">
        <v>0</v>
      </c>
      <c r="C50" s="49">
        <v>0</v>
      </c>
      <c r="D50" s="49">
        <f t="shared" si="0"/>
        <v>0</v>
      </c>
      <c r="E50" s="49">
        <v>0</v>
      </c>
      <c r="F50" s="49">
        <v>0</v>
      </c>
      <c r="G50" s="49">
        <f t="shared" si="1"/>
        <v>0</v>
      </c>
    </row>
    <row r="51" spans="1:7" x14ac:dyDescent="0.2">
      <c r="A51" s="37" t="s">
        <v>53</v>
      </c>
      <c r="B51" s="49">
        <v>0</v>
      </c>
      <c r="C51" s="49">
        <v>0</v>
      </c>
      <c r="D51" s="49">
        <f t="shared" si="0"/>
        <v>0</v>
      </c>
      <c r="E51" s="49">
        <v>0</v>
      </c>
      <c r="F51" s="49">
        <v>0</v>
      </c>
      <c r="G51" s="49">
        <f t="shared" si="1"/>
        <v>0</v>
      </c>
    </row>
    <row r="52" spans="1:7" x14ac:dyDescent="0.2">
      <c r="A52" s="37" t="s">
        <v>54</v>
      </c>
      <c r="B52" s="49">
        <v>100000</v>
      </c>
      <c r="C52" s="49">
        <v>100000</v>
      </c>
      <c r="D52" s="49">
        <f t="shared" si="0"/>
        <v>200000</v>
      </c>
      <c r="E52" s="49">
        <v>82068.42</v>
      </c>
      <c r="F52" s="49">
        <v>82068.42</v>
      </c>
      <c r="G52" s="49">
        <f t="shared" si="1"/>
        <v>117931.58</v>
      </c>
    </row>
    <row r="53" spans="1:7" x14ac:dyDescent="0.2">
      <c r="A53" s="40" t="s">
        <v>55</v>
      </c>
      <c r="B53" s="50">
        <f>SUM(B54:B56)</f>
        <v>0</v>
      </c>
      <c r="C53" s="50">
        <f>SUM(C54:C56)</f>
        <v>52778625.939999998</v>
      </c>
      <c r="D53" s="50">
        <f t="shared" si="0"/>
        <v>52778625.939999998</v>
      </c>
      <c r="E53" s="50">
        <f>SUM(E54:E56)</f>
        <v>13806266.76</v>
      </c>
      <c r="F53" s="50">
        <f>SUM(F54:F56)</f>
        <v>13806266.76</v>
      </c>
      <c r="G53" s="50">
        <f t="shared" si="1"/>
        <v>38972359.18</v>
      </c>
    </row>
    <row r="54" spans="1:7" x14ac:dyDescent="0.2">
      <c r="A54" s="37" t="s">
        <v>56</v>
      </c>
      <c r="B54" s="49">
        <v>0</v>
      </c>
      <c r="C54" s="49">
        <v>42985532.75</v>
      </c>
      <c r="D54" s="49">
        <f t="shared" si="0"/>
        <v>42985532.75</v>
      </c>
      <c r="E54" s="49">
        <v>9594031.4199999999</v>
      </c>
      <c r="F54" s="49">
        <v>9594031.4199999999</v>
      </c>
      <c r="G54" s="49">
        <f t="shared" si="1"/>
        <v>33391501.329999998</v>
      </c>
    </row>
    <row r="55" spans="1:7" x14ac:dyDescent="0.2">
      <c r="A55" s="37" t="s">
        <v>57</v>
      </c>
      <c r="B55" s="49">
        <v>0</v>
      </c>
      <c r="C55" s="49">
        <v>9793093.1899999995</v>
      </c>
      <c r="D55" s="49">
        <f t="shared" si="0"/>
        <v>9793093.1899999995</v>
      </c>
      <c r="E55" s="49">
        <v>4212235.34</v>
      </c>
      <c r="F55" s="49">
        <v>4212235.34</v>
      </c>
      <c r="G55" s="49">
        <f t="shared" si="1"/>
        <v>5580857.8499999996</v>
      </c>
    </row>
    <row r="56" spans="1:7" x14ac:dyDescent="0.2">
      <c r="A56" s="37" t="s">
        <v>58</v>
      </c>
      <c r="B56" s="49">
        <v>0</v>
      </c>
      <c r="C56" s="49">
        <v>0</v>
      </c>
      <c r="D56" s="49">
        <f t="shared" si="0"/>
        <v>0</v>
      </c>
      <c r="E56" s="49">
        <v>0</v>
      </c>
      <c r="F56" s="49">
        <v>0</v>
      </c>
      <c r="G56" s="49">
        <f t="shared" si="1"/>
        <v>0</v>
      </c>
    </row>
    <row r="57" spans="1:7" x14ac:dyDescent="0.2">
      <c r="A57" s="40" t="s">
        <v>122</v>
      </c>
      <c r="B57" s="50">
        <f>SUM(B58:B64)</f>
        <v>106979474.47</v>
      </c>
      <c r="C57" s="50">
        <f>SUM(C58:C64)</f>
        <v>-32200</v>
      </c>
      <c r="D57" s="50">
        <f t="shared" si="0"/>
        <v>106947274.47</v>
      </c>
      <c r="E57" s="50">
        <f>SUM(E58:E64)</f>
        <v>0</v>
      </c>
      <c r="F57" s="50">
        <f>SUM(F58:F64)</f>
        <v>0</v>
      </c>
      <c r="G57" s="50">
        <f t="shared" si="1"/>
        <v>106947274.47</v>
      </c>
    </row>
    <row r="58" spans="1:7" x14ac:dyDescent="0.2">
      <c r="A58" s="37" t="s">
        <v>59</v>
      </c>
      <c r="B58" s="49">
        <v>0</v>
      </c>
      <c r="C58" s="49">
        <v>0</v>
      </c>
      <c r="D58" s="49">
        <f t="shared" si="0"/>
        <v>0</v>
      </c>
      <c r="E58" s="49">
        <v>0</v>
      </c>
      <c r="F58" s="49">
        <v>0</v>
      </c>
      <c r="G58" s="49">
        <f t="shared" si="1"/>
        <v>0</v>
      </c>
    </row>
    <row r="59" spans="1:7" x14ac:dyDescent="0.2">
      <c r="A59" s="37" t="s">
        <v>60</v>
      </c>
      <c r="B59" s="49">
        <v>0</v>
      </c>
      <c r="C59" s="49">
        <v>0</v>
      </c>
      <c r="D59" s="49">
        <f t="shared" si="0"/>
        <v>0</v>
      </c>
      <c r="E59" s="49">
        <v>0</v>
      </c>
      <c r="F59" s="49">
        <v>0</v>
      </c>
      <c r="G59" s="49">
        <f t="shared" si="1"/>
        <v>0</v>
      </c>
    </row>
    <row r="60" spans="1:7" x14ac:dyDescent="0.2">
      <c r="A60" s="37" t="s">
        <v>61</v>
      </c>
      <c r="B60" s="49">
        <v>0</v>
      </c>
      <c r="C60" s="49">
        <v>0</v>
      </c>
      <c r="D60" s="49">
        <f t="shared" si="0"/>
        <v>0</v>
      </c>
      <c r="E60" s="49">
        <v>0</v>
      </c>
      <c r="F60" s="49">
        <v>0</v>
      </c>
      <c r="G60" s="49">
        <f t="shared" si="1"/>
        <v>0</v>
      </c>
    </row>
    <row r="61" spans="1:7" x14ac:dyDescent="0.2">
      <c r="A61" s="37" t="s">
        <v>62</v>
      </c>
      <c r="B61" s="49">
        <v>0</v>
      </c>
      <c r="C61" s="49">
        <v>0</v>
      </c>
      <c r="D61" s="49">
        <f t="shared" si="0"/>
        <v>0</v>
      </c>
      <c r="E61" s="49">
        <v>0</v>
      </c>
      <c r="F61" s="49">
        <v>0</v>
      </c>
      <c r="G61" s="49">
        <f t="shared" si="1"/>
        <v>0</v>
      </c>
    </row>
    <row r="62" spans="1:7" x14ac:dyDescent="0.2">
      <c r="A62" s="37" t="s">
        <v>63</v>
      </c>
      <c r="B62" s="49">
        <v>0</v>
      </c>
      <c r="C62" s="49">
        <v>0</v>
      </c>
      <c r="D62" s="49">
        <f t="shared" si="0"/>
        <v>0</v>
      </c>
      <c r="E62" s="49">
        <v>0</v>
      </c>
      <c r="F62" s="49">
        <v>0</v>
      </c>
      <c r="G62" s="49">
        <f t="shared" si="1"/>
        <v>0</v>
      </c>
    </row>
    <row r="63" spans="1:7" x14ac:dyDescent="0.2">
      <c r="A63" s="37" t="s">
        <v>64</v>
      </c>
      <c r="B63" s="49">
        <v>0</v>
      </c>
      <c r="C63" s="49">
        <v>0</v>
      </c>
      <c r="D63" s="49">
        <f t="shared" si="0"/>
        <v>0</v>
      </c>
      <c r="E63" s="49">
        <v>0</v>
      </c>
      <c r="F63" s="49">
        <v>0</v>
      </c>
      <c r="G63" s="49">
        <f t="shared" si="1"/>
        <v>0</v>
      </c>
    </row>
    <row r="64" spans="1:7" x14ac:dyDescent="0.2">
      <c r="A64" s="37" t="s">
        <v>65</v>
      </c>
      <c r="B64" s="49">
        <v>106979474.47</v>
      </c>
      <c r="C64" s="49">
        <v>-32200</v>
      </c>
      <c r="D64" s="49">
        <f t="shared" si="0"/>
        <v>106947274.47</v>
      </c>
      <c r="E64" s="49">
        <v>0</v>
      </c>
      <c r="F64" s="49">
        <v>0</v>
      </c>
      <c r="G64" s="49">
        <f t="shared" si="1"/>
        <v>106947274.47</v>
      </c>
    </row>
    <row r="65" spans="1:7" x14ac:dyDescent="0.2">
      <c r="A65" s="40" t="s">
        <v>123</v>
      </c>
      <c r="B65" s="50">
        <f>SUM(B66:B68)</f>
        <v>13004012</v>
      </c>
      <c r="C65" s="50">
        <f>SUM(C66:C68)</f>
        <v>32200</v>
      </c>
      <c r="D65" s="50">
        <f t="shared" si="0"/>
        <v>13036212</v>
      </c>
      <c r="E65" s="50">
        <f>SUM(E66:E68)</f>
        <v>4483675</v>
      </c>
      <c r="F65" s="50">
        <f>SUM(F66:F68)</f>
        <v>4483675</v>
      </c>
      <c r="G65" s="50">
        <f t="shared" si="1"/>
        <v>8552537</v>
      </c>
    </row>
    <row r="66" spans="1:7" x14ac:dyDescent="0.2">
      <c r="A66" s="37" t="s">
        <v>66</v>
      </c>
      <c r="B66" s="49">
        <v>0</v>
      </c>
      <c r="C66" s="49">
        <v>0</v>
      </c>
      <c r="D66" s="49">
        <f t="shared" si="0"/>
        <v>0</v>
      </c>
      <c r="E66" s="49">
        <v>0</v>
      </c>
      <c r="F66" s="49">
        <v>0</v>
      </c>
      <c r="G66" s="49">
        <f t="shared" si="1"/>
        <v>0</v>
      </c>
    </row>
    <row r="67" spans="1:7" x14ac:dyDescent="0.2">
      <c r="A67" s="37" t="s">
        <v>67</v>
      </c>
      <c r="B67" s="49">
        <v>0</v>
      </c>
      <c r="C67" s="49">
        <v>0</v>
      </c>
      <c r="D67" s="49">
        <f t="shared" si="0"/>
        <v>0</v>
      </c>
      <c r="E67" s="49">
        <v>0</v>
      </c>
      <c r="F67" s="49">
        <v>0</v>
      </c>
      <c r="G67" s="49">
        <f t="shared" si="1"/>
        <v>0</v>
      </c>
    </row>
    <row r="68" spans="1:7" x14ac:dyDescent="0.2">
      <c r="A68" s="37" t="s">
        <v>68</v>
      </c>
      <c r="B68" s="49">
        <v>13004012</v>
      </c>
      <c r="C68" s="49">
        <v>32200</v>
      </c>
      <c r="D68" s="49">
        <f t="shared" si="0"/>
        <v>13036212</v>
      </c>
      <c r="E68" s="49">
        <v>4483675</v>
      </c>
      <c r="F68" s="49">
        <v>4483675</v>
      </c>
      <c r="G68" s="49">
        <f t="shared" si="1"/>
        <v>8552537</v>
      </c>
    </row>
    <row r="69" spans="1:7" x14ac:dyDescent="0.2">
      <c r="A69" s="40" t="s">
        <v>69</v>
      </c>
      <c r="B69" s="50">
        <f>SUM(B70:B76)</f>
        <v>4049560</v>
      </c>
      <c r="C69" s="50">
        <f>SUM(C70:C76)</f>
        <v>0</v>
      </c>
      <c r="D69" s="50">
        <f t="shared" si="0"/>
        <v>4049560</v>
      </c>
      <c r="E69" s="50">
        <f>SUM(E70:E76)</f>
        <v>964442.29</v>
      </c>
      <c r="F69" s="50">
        <f>SUM(F70:F76)</f>
        <v>964442.29</v>
      </c>
      <c r="G69" s="50">
        <f t="shared" si="1"/>
        <v>3085117.71</v>
      </c>
    </row>
    <row r="70" spans="1:7" x14ac:dyDescent="0.2">
      <c r="A70" s="37" t="s">
        <v>70</v>
      </c>
      <c r="B70" s="49">
        <v>2344560</v>
      </c>
      <c r="C70" s="49">
        <v>0</v>
      </c>
      <c r="D70" s="49">
        <f t="shared" ref="D70:D76" si="2">B70+C70</f>
        <v>2344560</v>
      </c>
      <c r="E70" s="49">
        <v>586140</v>
      </c>
      <c r="F70" s="49">
        <v>586140</v>
      </c>
      <c r="G70" s="49">
        <f t="shared" ref="G70:G76" si="3">D70-E70</f>
        <v>1758420</v>
      </c>
    </row>
    <row r="71" spans="1:7" x14ac:dyDescent="0.2">
      <c r="A71" s="37" t="s">
        <v>71</v>
      </c>
      <c r="B71" s="49">
        <v>1705000</v>
      </c>
      <c r="C71" s="49">
        <v>0</v>
      </c>
      <c r="D71" s="49">
        <f t="shared" si="2"/>
        <v>1705000</v>
      </c>
      <c r="E71" s="49">
        <v>378302.29</v>
      </c>
      <c r="F71" s="49">
        <v>378302.29</v>
      </c>
      <c r="G71" s="49">
        <f t="shared" si="3"/>
        <v>1326697.71</v>
      </c>
    </row>
    <row r="72" spans="1:7" x14ac:dyDescent="0.2">
      <c r="A72" s="37" t="s">
        <v>72</v>
      </c>
      <c r="B72" s="49">
        <v>0</v>
      </c>
      <c r="C72" s="49">
        <v>0</v>
      </c>
      <c r="D72" s="49">
        <f t="shared" si="2"/>
        <v>0</v>
      </c>
      <c r="E72" s="49">
        <v>0</v>
      </c>
      <c r="F72" s="49">
        <v>0</v>
      </c>
      <c r="G72" s="49">
        <f t="shared" si="3"/>
        <v>0</v>
      </c>
    </row>
    <row r="73" spans="1:7" x14ac:dyDescent="0.2">
      <c r="A73" s="37" t="s">
        <v>73</v>
      </c>
      <c r="B73" s="49">
        <v>0</v>
      </c>
      <c r="C73" s="49">
        <v>0</v>
      </c>
      <c r="D73" s="49">
        <f t="shared" si="2"/>
        <v>0</v>
      </c>
      <c r="E73" s="49">
        <v>0</v>
      </c>
      <c r="F73" s="49">
        <v>0</v>
      </c>
      <c r="G73" s="49">
        <f t="shared" si="3"/>
        <v>0</v>
      </c>
    </row>
    <row r="74" spans="1:7" x14ac:dyDescent="0.2">
      <c r="A74" s="37" t="s">
        <v>74</v>
      </c>
      <c r="B74" s="49">
        <v>0</v>
      </c>
      <c r="C74" s="49">
        <v>0</v>
      </c>
      <c r="D74" s="49">
        <f t="shared" si="2"/>
        <v>0</v>
      </c>
      <c r="E74" s="49">
        <v>0</v>
      </c>
      <c r="F74" s="49">
        <v>0</v>
      </c>
      <c r="G74" s="49">
        <f t="shared" si="3"/>
        <v>0</v>
      </c>
    </row>
    <row r="75" spans="1:7" x14ac:dyDescent="0.2">
      <c r="A75" s="37" t="s">
        <v>75</v>
      </c>
      <c r="B75" s="49">
        <v>0</v>
      </c>
      <c r="C75" s="49">
        <v>0</v>
      </c>
      <c r="D75" s="49">
        <f t="shared" si="2"/>
        <v>0</v>
      </c>
      <c r="E75" s="49">
        <v>0</v>
      </c>
      <c r="F75" s="49">
        <v>0</v>
      </c>
      <c r="G75" s="49">
        <f t="shared" si="3"/>
        <v>0</v>
      </c>
    </row>
    <row r="76" spans="1:7" x14ac:dyDescent="0.2">
      <c r="A76" s="38" t="s">
        <v>76</v>
      </c>
      <c r="B76" s="51">
        <v>0</v>
      </c>
      <c r="C76" s="51">
        <v>0</v>
      </c>
      <c r="D76" s="51">
        <f t="shared" si="2"/>
        <v>0</v>
      </c>
      <c r="E76" s="51">
        <v>0</v>
      </c>
      <c r="F76" s="51">
        <v>0</v>
      </c>
      <c r="G76" s="51">
        <f t="shared" si="3"/>
        <v>0</v>
      </c>
    </row>
    <row r="77" spans="1:7" x14ac:dyDescent="0.2">
      <c r="A77" s="39" t="s">
        <v>77</v>
      </c>
      <c r="B77" s="52">
        <f t="shared" ref="B77:G77" si="4">SUM(B5+B13+B23+B33+B43+B53+B57+B65+B69)</f>
        <v>388412179.95000005</v>
      </c>
      <c r="C77" s="52">
        <f t="shared" si="4"/>
        <v>60782994.719999999</v>
      </c>
      <c r="D77" s="52">
        <f t="shared" si="4"/>
        <v>449195174.66999996</v>
      </c>
      <c r="E77" s="52">
        <f t="shared" si="4"/>
        <v>69328216.38000001</v>
      </c>
      <c r="F77" s="52">
        <f t="shared" si="4"/>
        <v>69328216.38000001</v>
      </c>
      <c r="G77" s="52">
        <f t="shared" si="4"/>
        <v>379866958.29000002</v>
      </c>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election activeCell="A2" sqref="A2"/>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41" t="s">
        <v>173</v>
      </c>
      <c r="B1" s="42"/>
      <c r="C1" s="42"/>
      <c r="D1" s="42"/>
      <c r="E1" s="42"/>
      <c r="F1" s="42"/>
      <c r="G1" s="43"/>
    </row>
    <row r="2" spans="1:7" x14ac:dyDescent="0.2">
      <c r="A2" s="23"/>
      <c r="B2" s="26" t="s">
        <v>0</v>
      </c>
      <c r="C2" s="27"/>
      <c r="D2" s="27"/>
      <c r="E2" s="27"/>
      <c r="F2" s="28"/>
      <c r="G2" s="44" t="s">
        <v>7</v>
      </c>
    </row>
    <row r="3" spans="1:7" ht="24.95" customHeight="1" x14ac:dyDescent="0.2">
      <c r="A3" s="24" t="s">
        <v>1</v>
      </c>
      <c r="B3" s="3" t="s">
        <v>2</v>
      </c>
      <c r="C3" s="3" t="s">
        <v>3</v>
      </c>
      <c r="D3" s="3" t="s">
        <v>4</v>
      </c>
      <c r="E3" s="3" t="s">
        <v>5</v>
      </c>
      <c r="F3" s="3" t="s">
        <v>6</v>
      </c>
      <c r="G3" s="45"/>
    </row>
    <row r="4" spans="1:7" x14ac:dyDescent="0.2">
      <c r="A4" s="25"/>
      <c r="B4" s="4">
        <v>1</v>
      </c>
      <c r="C4" s="4">
        <v>2</v>
      </c>
      <c r="D4" s="4" t="s">
        <v>8</v>
      </c>
      <c r="E4" s="4">
        <v>4</v>
      </c>
      <c r="F4" s="4">
        <v>5</v>
      </c>
      <c r="G4" s="4" t="s">
        <v>9</v>
      </c>
    </row>
    <row r="5" spans="1:7" x14ac:dyDescent="0.2">
      <c r="A5" s="34"/>
      <c r="B5" s="8"/>
      <c r="C5" s="8"/>
      <c r="D5" s="8"/>
      <c r="E5" s="8"/>
      <c r="F5" s="8"/>
      <c r="G5" s="8"/>
    </row>
    <row r="6" spans="1:7" x14ac:dyDescent="0.2">
      <c r="A6" s="34" t="s">
        <v>78</v>
      </c>
      <c r="B6" s="6">
        <v>361973843.64999998</v>
      </c>
      <c r="C6" s="6">
        <v>1920893.9</v>
      </c>
      <c r="D6" s="6">
        <f>B6+C6</f>
        <v>363894737.54999995</v>
      </c>
      <c r="E6" s="6">
        <v>44402483.32</v>
      </c>
      <c r="F6" s="6">
        <v>44402483.32</v>
      </c>
      <c r="G6" s="6">
        <f>D6-E6</f>
        <v>319492254.22999996</v>
      </c>
    </row>
    <row r="7" spans="1:7" x14ac:dyDescent="0.2">
      <c r="A7" s="34"/>
      <c r="B7" s="9"/>
      <c r="C7" s="9"/>
      <c r="D7" s="9"/>
      <c r="E7" s="9"/>
      <c r="F7" s="9"/>
      <c r="G7" s="9"/>
    </row>
    <row r="8" spans="1:7" x14ac:dyDescent="0.2">
      <c r="A8" s="34" t="s">
        <v>79</v>
      </c>
      <c r="B8" s="6">
        <v>23877776.300000001</v>
      </c>
      <c r="C8" s="6">
        <v>58862100.82</v>
      </c>
      <c r="D8" s="6">
        <f>B8+C8</f>
        <v>82739877.120000005</v>
      </c>
      <c r="E8" s="6">
        <v>24323285.059999999</v>
      </c>
      <c r="F8" s="6">
        <v>24323285.059999999</v>
      </c>
      <c r="G8" s="6">
        <f>D8-E8</f>
        <v>58416592.060000002</v>
      </c>
    </row>
    <row r="9" spans="1:7" x14ac:dyDescent="0.2">
      <c r="A9" s="34"/>
      <c r="B9" s="9"/>
      <c r="C9" s="9"/>
      <c r="D9" s="9"/>
      <c r="E9" s="9"/>
      <c r="F9" s="9"/>
      <c r="G9" s="9"/>
    </row>
    <row r="10" spans="1:7" x14ac:dyDescent="0.2">
      <c r="A10" s="34" t="s">
        <v>80</v>
      </c>
      <c r="B10" s="6">
        <v>2344560</v>
      </c>
      <c r="C10" s="6">
        <v>0</v>
      </c>
      <c r="D10" s="6">
        <f>B10+C10</f>
        <v>2344560</v>
      </c>
      <c r="E10" s="6">
        <v>586140</v>
      </c>
      <c r="F10" s="6">
        <v>586140</v>
      </c>
      <c r="G10" s="6">
        <f>D10-E10</f>
        <v>1758420</v>
      </c>
    </row>
    <row r="11" spans="1:7" x14ac:dyDescent="0.2">
      <c r="A11" s="34"/>
      <c r="B11" s="9"/>
      <c r="C11" s="9"/>
      <c r="D11" s="9"/>
      <c r="E11" s="9"/>
      <c r="F11" s="9"/>
      <c r="G11" s="9"/>
    </row>
    <row r="12" spans="1:7" x14ac:dyDescent="0.2">
      <c r="A12" s="34" t="s">
        <v>41</v>
      </c>
      <c r="B12" s="6">
        <v>216000</v>
      </c>
      <c r="C12" s="6">
        <v>0</v>
      </c>
      <c r="D12" s="6">
        <f>B12+C12</f>
        <v>216000</v>
      </c>
      <c r="E12" s="6">
        <v>16308</v>
      </c>
      <c r="F12" s="6">
        <v>16308</v>
      </c>
      <c r="G12" s="6">
        <f>D12-E12</f>
        <v>199692</v>
      </c>
    </row>
    <row r="13" spans="1:7" x14ac:dyDescent="0.2">
      <c r="A13" s="34"/>
      <c r="B13" s="9"/>
      <c r="C13" s="9"/>
      <c r="D13" s="9"/>
      <c r="E13" s="9"/>
      <c r="F13" s="9"/>
      <c r="G13" s="9"/>
    </row>
    <row r="14" spans="1:7" x14ac:dyDescent="0.2">
      <c r="A14" s="34" t="s">
        <v>66</v>
      </c>
      <c r="B14" s="53">
        <v>0</v>
      </c>
      <c r="C14" s="53">
        <v>0</v>
      </c>
      <c r="D14" s="53">
        <f>B14+C14</f>
        <v>0</v>
      </c>
      <c r="E14" s="53">
        <v>0</v>
      </c>
      <c r="F14" s="53">
        <v>0</v>
      </c>
      <c r="G14" s="54">
        <f>D14-E14</f>
        <v>0</v>
      </c>
    </row>
    <row r="15" spans="1:7" x14ac:dyDescent="0.2">
      <c r="A15" s="35"/>
      <c r="B15" s="10"/>
      <c r="C15" s="10"/>
      <c r="D15" s="10"/>
      <c r="E15" s="10"/>
      <c r="F15" s="10"/>
      <c r="G15" s="10"/>
    </row>
    <row r="16" spans="1:7" x14ac:dyDescent="0.2">
      <c r="A16" s="36" t="s">
        <v>77</v>
      </c>
      <c r="B16" s="52">
        <v>388412179.94999999</v>
      </c>
      <c r="C16" s="52">
        <v>60782994.719999999</v>
      </c>
      <c r="D16" s="52">
        <v>449195174.66999996</v>
      </c>
      <c r="E16" s="52">
        <v>69328216.379999995</v>
      </c>
      <c r="F16" s="52">
        <v>69328216.379999995</v>
      </c>
      <c r="G16" s="52">
        <v>379866958.28999996</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topLeftCell="A64" workbookViewId="0">
      <selection activeCell="A67" sqref="A67:G67"/>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41" t="s">
        <v>170</v>
      </c>
      <c r="B1" s="42"/>
      <c r="C1" s="42"/>
      <c r="D1" s="42"/>
      <c r="E1" s="42"/>
      <c r="F1" s="42"/>
      <c r="G1" s="43"/>
    </row>
    <row r="2" spans="1:7" x14ac:dyDescent="0.2">
      <c r="A2" s="13"/>
      <c r="B2" s="13"/>
      <c r="C2" s="13"/>
      <c r="D2" s="13"/>
      <c r="E2" s="13"/>
      <c r="F2" s="13"/>
      <c r="G2" s="13"/>
    </row>
    <row r="3" spans="1:7" x14ac:dyDescent="0.2">
      <c r="A3" s="23"/>
      <c r="B3" s="26" t="s">
        <v>0</v>
      </c>
      <c r="C3" s="27"/>
      <c r="D3" s="27"/>
      <c r="E3" s="27"/>
      <c r="F3" s="28"/>
      <c r="G3" s="44" t="s">
        <v>7</v>
      </c>
    </row>
    <row r="4" spans="1:7" ht="24.95" customHeight="1" x14ac:dyDescent="0.2">
      <c r="A4" s="24" t="s">
        <v>1</v>
      </c>
      <c r="B4" s="3" t="s">
        <v>2</v>
      </c>
      <c r="C4" s="3" t="s">
        <v>3</v>
      </c>
      <c r="D4" s="3" t="s">
        <v>4</v>
      </c>
      <c r="E4" s="3" t="s">
        <v>5</v>
      </c>
      <c r="F4" s="3" t="s">
        <v>6</v>
      </c>
      <c r="G4" s="45"/>
    </row>
    <row r="5" spans="1:7" x14ac:dyDescent="0.2">
      <c r="A5" s="25"/>
      <c r="B5" s="4">
        <v>1</v>
      </c>
      <c r="C5" s="4">
        <v>2</v>
      </c>
      <c r="D5" s="4" t="s">
        <v>8</v>
      </c>
      <c r="E5" s="4">
        <v>4</v>
      </c>
      <c r="F5" s="4">
        <v>5</v>
      </c>
      <c r="G5" s="4" t="s">
        <v>9</v>
      </c>
    </row>
    <row r="6" spans="1:7" x14ac:dyDescent="0.2">
      <c r="A6" s="12"/>
      <c r="B6" s="18"/>
      <c r="C6" s="18"/>
      <c r="D6" s="18"/>
      <c r="E6" s="18"/>
      <c r="F6" s="18"/>
      <c r="G6" s="18"/>
    </row>
    <row r="7" spans="1:7" x14ac:dyDescent="0.2">
      <c r="A7" s="55" t="s">
        <v>128</v>
      </c>
      <c r="B7" s="49">
        <v>10627031.810000001</v>
      </c>
      <c r="C7" s="49">
        <v>0</v>
      </c>
      <c r="D7" s="49">
        <f>B7+C7</f>
        <v>10627031.810000001</v>
      </c>
      <c r="E7" s="49">
        <v>2677014.9700000002</v>
      </c>
      <c r="F7" s="49">
        <v>2677014.9700000002</v>
      </c>
      <c r="G7" s="49">
        <f>D7-E7</f>
        <v>7950016.8399999999</v>
      </c>
    </row>
    <row r="8" spans="1:7" x14ac:dyDescent="0.2">
      <c r="A8" s="55" t="s">
        <v>129</v>
      </c>
      <c r="B8" s="49">
        <v>18650171.93</v>
      </c>
      <c r="C8" s="49">
        <v>0</v>
      </c>
      <c r="D8" s="49">
        <f t="shared" ref="D8:D47" si="0">B8+C8</f>
        <v>18650171.93</v>
      </c>
      <c r="E8" s="49">
        <v>6657107.4000000004</v>
      </c>
      <c r="F8" s="49">
        <v>6657107.4000000004</v>
      </c>
      <c r="G8" s="49">
        <f t="shared" ref="G8:G47" si="1">D8-E8</f>
        <v>11993064.529999999</v>
      </c>
    </row>
    <row r="9" spans="1:7" x14ac:dyDescent="0.2">
      <c r="A9" s="55" t="s">
        <v>130</v>
      </c>
      <c r="B9" s="49">
        <v>906775.92</v>
      </c>
      <c r="C9" s="49">
        <v>0</v>
      </c>
      <c r="D9" s="49">
        <f t="shared" si="0"/>
        <v>906775.92</v>
      </c>
      <c r="E9" s="49">
        <v>163308.43</v>
      </c>
      <c r="F9" s="49">
        <v>163308.43</v>
      </c>
      <c r="G9" s="49">
        <f t="shared" si="1"/>
        <v>743467.49</v>
      </c>
    </row>
    <row r="10" spans="1:7" x14ac:dyDescent="0.2">
      <c r="A10" s="55" t="s">
        <v>131</v>
      </c>
      <c r="B10" s="49">
        <v>982738.66</v>
      </c>
      <c r="C10" s="49">
        <v>0</v>
      </c>
      <c r="D10" s="49">
        <f t="shared" si="0"/>
        <v>982738.66</v>
      </c>
      <c r="E10" s="49">
        <v>151367.54999999999</v>
      </c>
      <c r="F10" s="49">
        <v>151367.54999999999</v>
      </c>
      <c r="G10" s="49">
        <f t="shared" si="1"/>
        <v>831371.1100000001</v>
      </c>
    </row>
    <row r="11" spans="1:7" x14ac:dyDescent="0.2">
      <c r="A11" s="55" t="s">
        <v>132</v>
      </c>
      <c r="B11" s="49">
        <v>2501276.9700000002</v>
      </c>
      <c r="C11" s="49">
        <v>0</v>
      </c>
      <c r="D11" s="49">
        <f t="shared" si="0"/>
        <v>2501276.9700000002</v>
      </c>
      <c r="E11" s="49">
        <v>545894.96</v>
      </c>
      <c r="F11" s="49">
        <v>545894.96</v>
      </c>
      <c r="G11" s="49">
        <f t="shared" si="1"/>
        <v>1955382.0100000002</v>
      </c>
    </row>
    <row r="12" spans="1:7" x14ac:dyDescent="0.2">
      <c r="A12" s="55" t="s">
        <v>133</v>
      </c>
      <c r="B12" s="49">
        <v>873230.62</v>
      </c>
      <c r="C12" s="49">
        <v>0</v>
      </c>
      <c r="D12" s="49">
        <f t="shared" si="0"/>
        <v>873230.62</v>
      </c>
      <c r="E12" s="49">
        <v>143946</v>
      </c>
      <c r="F12" s="49">
        <v>143946</v>
      </c>
      <c r="G12" s="49">
        <f t="shared" si="1"/>
        <v>729284.62</v>
      </c>
    </row>
    <row r="13" spans="1:7" x14ac:dyDescent="0.2">
      <c r="A13" s="55" t="s">
        <v>134</v>
      </c>
      <c r="B13" s="49">
        <v>1277854.1599999999</v>
      </c>
      <c r="C13" s="49">
        <v>0</v>
      </c>
      <c r="D13" s="49">
        <f t="shared" si="0"/>
        <v>1277854.1599999999</v>
      </c>
      <c r="E13" s="49">
        <v>340134.05</v>
      </c>
      <c r="F13" s="49">
        <v>340134.05</v>
      </c>
      <c r="G13" s="49">
        <f t="shared" si="1"/>
        <v>937720.10999999987</v>
      </c>
    </row>
    <row r="14" spans="1:7" x14ac:dyDescent="0.2">
      <c r="A14" s="55" t="s">
        <v>135</v>
      </c>
      <c r="B14" s="49">
        <v>776329.7</v>
      </c>
      <c r="C14" s="49">
        <v>0</v>
      </c>
      <c r="D14" s="49">
        <f t="shared" si="0"/>
        <v>776329.7</v>
      </c>
      <c r="E14" s="49">
        <v>172616</v>
      </c>
      <c r="F14" s="49">
        <v>172616</v>
      </c>
      <c r="G14" s="49">
        <f t="shared" si="1"/>
        <v>603713.69999999995</v>
      </c>
    </row>
    <row r="15" spans="1:7" x14ac:dyDescent="0.2">
      <c r="A15" s="55" t="s">
        <v>136</v>
      </c>
      <c r="B15" s="49">
        <v>3867015.23</v>
      </c>
      <c r="C15" s="49">
        <v>0</v>
      </c>
      <c r="D15" s="49">
        <f t="shared" si="0"/>
        <v>3867015.23</v>
      </c>
      <c r="E15" s="49">
        <v>629244.22</v>
      </c>
      <c r="F15" s="49">
        <v>629244.22</v>
      </c>
      <c r="G15" s="49">
        <f t="shared" si="1"/>
        <v>3237771.01</v>
      </c>
    </row>
    <row r="16" spans="1:7" x14ac:dyDescent="0.2">
      <c r="A16" s="55" t="s">
        <v>137</v>
      </c>
      <c r="B16" s="49">
        <v>949835.95</v>
      </c>
      <c r="C16" s="49">
        <v>0</v>
      </c>
      <c r="D16" s="49">
        <f t="shared" si="0"/>
        <v>949835.95</v>
      </c>
      <c r="E16" s="49">
        <v>195763.58</v>
      </c>
      <c r="F16" s="49">
        <v>195763.58</v>
      </c>
      <c r="G16" s="49">
        <f t="shared" si="1"/>
        <v>754072.37</v>
      </c>
    </row>
    <row r="17" spans="1:7" x14ac:dyDescent="0.2">
      <c r="A17" s="55" t="s">
        <v>138</v>
      </c>
      <c r="B17" s="49">
        <v>1739782.76</v>
      </c>
      <c r="C17" s="49">
        <v>0</v>
      </c>
      <c r="D17" s="49">
        <f t="shared" si="0"/>
        <v>1739782.76</v>
      </c>
      <c r="E17" s="49">
        <v>384605.01</v>
      </c>
      <c r="F17" s="49">
        <v>384605.01</v>
      </c>
      <c r="G17" s="49">
        <f t="shared" si="1"/>
        <v>1355177.75</v>
      </c>
    </row>
    <row r="18" spans="1:7" x14ac:dyDescent="0.2">
      <c r="A18" s="55" t="s">
        <v>139</v>
      </c>
      <c r="B18" s="49">
        <v>5990132.5800000001</v>
      </c>
      <c r="C18" s="49">
        <v>0</v>
      </c>
      <c r="D18" s="49">
        <f t="shared" si="0"/>
        <v>5990132.5800000001</v>
      </c>
      <c r="E18" s="49">
        <v>981091.27</v>
      </c>
      <c r="F18" s="49">
        <v>981091.27</v>
      </c>
      <c r="G18" s="49">
        <f t="shared" si="1"/>
        <v>5009041.3100000005</v>
      </c>
    </row>
    <row r="19" spans="1:7" x14ac:dyDescent="0.2">
      <c r="A19" s="55" t="s">
        <v>140</v>
      </c>
      <c r="B19" s="49">
        <v>23548212.190000001</v>
      </c>
      <c r="C19" s="49">
        <v>0</v>
      </c>
      <c r="D19" s="49">
        <f t="shared" si="0"/>
        <v>23548212.190000001</v>
      </c>
      <c r="E19" s="49">
        <v>2487381.25</v>
      </c>
      <c r="F19" s="49">
        <v>2487381.25</v>
      </c>
      <c r="G19" s="49">
        <f t="shared" si="1"/>
        <v>21060830.940000001</v>
      </c>
    </row>
    <row r="20" spans="1:7" x14ac:dyDescent="0.2">
      <c r="A20" s="55" t="s">
        <v>141</v>
      </c>
      <c r="B20" s="49">
        <v>1195024.49</v>
      </c>
      <c r="C20" s="49">
        <v>0</v>
      </c>
      <c r="D20" s="49">
        <f t="shared" si="0"/>
        <v>1195024.49</v>
      </c>
      <c r="E20" s="49">
        <v>251727.16</v>
      </c>
      <c r="F20" s="49">
        <v>251727.16</v>
      </c>
      <c r="G20" s="49">
        <f t="shared" si="1"/>
        <v>943297.33</v>
      </c>
    </row>
    <row r="21" spans="1:7" x14ac:dyDescent="0.2">
      <c r="A21" s="55" t="s">
        <v>142</v>
      </c>
      <c r="B21" s="49">
        <v>2557614.9500000002</v>
      </c>
      <c r="C21" s="49">
        <v>0</v>
      </c>
      <c r="D21" s="49">
        <f t="shared" si="0"/>
        <v>2557614.9500000002</v>
      </c>
      <c r="E21" s="49">
        <v>427424</v>
      </c>
      <c r="F21" s="49">
        <v>427424</v>
      </c>
      <c r="G21" s="49">
        <f t="shared" si="1"/>
        <v>2130190.9500000002</v>
      </c>
    </row>
    <row r="22" spans="1:7" x14ac:dyDescent="0.2">
      <c r="A22" s="55" t="s">
        <v>143</v>
      </c>
      <c r="B22" s="49">
        <v>11145164.720000001</v>
      </c>
      <c r="C22" s="49">
        <v>0</v>
      </c>
      <c r="D22" s="49">
        <f t="shared" si="0"/>
        <v>11145164.720000001</v>
      </c>
      <c r="E22" s="49">
        <v>629642</v>
      </c>
      <c r="F22" s="49">
        <v>629642</v>
      </c>
      <c r="G22" s="49">
        <f t="shared" si="1"/>
        <v>10515522.720000001</v>
      </c>
    </row>
    <row r="23" spans="1:7" x14ac:dyDescent="0.2">
      <c r="A23" s="55" t="s">
        <v>144</v>
      </c>
      <c r="B23" s="49">
        <v>1982003.5</v>
      </c>
      <c r="C23" s="49">
        <v>0</v>
      </c>
      <c r="D23" s="49">
        <f t="shared" si="0"/>
        <v>1982003.5</v>
      </c>
      <c r="E23" s="49">
        <v>385719.34</v>
      </c>
      <c r="F23" s="49">
        <v>385719.34</v>
      </c>
      <c r="G23" s="49">
        <f t="shared" si="1"/>
        <v>1596284.16</v>
      </c>
    </row>
    <row r="24" spans="1:7" x14ac:dyDescent="0.2">
      <c r="A24" s="55" t="s">
        <v>145</v>
      </c>
      <c r="B24" s="49">
        <v>2429052.59</v>
      </c>
      <c r="C24" s="49">
        <v>0</v>
      </c>
      <c r="D24" s="49">
        <f t="shared" si="0"/>
        <v>2429052.59</v>
      </c>
      <c r="E24" s="49">
        <v>453704.21</v>
      </c>
      <c r="F24" s="49">
        <v>453704.21</v>
      </c>
      <c r="G24" s="49">
        <f t="shared" si="1"/>
        <v>1975348.38</v>
      </c>
    </row>
    <row r="25" spans="1:7" x14ac:dyDescent="0.2">
      <c r="A25" s="55" t="s">
        <v>146</v>
      </c>
      <c r="B25" s="49">
        <v>22475505.02</v>
      </c>
      <c r="C25" s="49">
        <v>1336588.78</v>
      </c>
      <c r="D25" s="49">
        <f t="shared" si="0"/>
        <v>23812093.800000001</v>
      </c>
      <c r="E25" s="49">
        <v>5083906.24</v>
      </c>
      <c r="F25" s="49">
        <v>5083906.24</v>
      </c>
      <c r="G25" s="49">
        <f t="shared" si="1"/>
        <v>18728187.560000002</v>
      </c>
    </row>
    <row r="26" spans="1:7" x14ac:dyDescent="0.2">
      <c r="A26" s="55" t="s">
        <v>147</v>
      </c>
      <c r="B26" s="49">
        <v>6405496.4400000004</v>
      </c>
      <c r="C26" s="49">
        <v>0</v>
      </c>
      <c r="D26" s="49">
        <f t="shared" si="0"/>
        <v>6405496.4400000004</v>
      </c>
      <c r="E26" s="49">
        <v>1039138.97</v>
      </c>
      <c r="F26" s="49">
        <v>1039138.97</v>
      </c>
      <c r="G26" s="49">
        <f t="shared" si="1"/>
        <v>5366357.4700000007</v>
      </c>
    </row>
    <row r="27" spans="1:7" x14ac:dyDescent="0.2">
      <c r="A27" s="55" t="s">
        <v>148</v>
      </c>
      <c r="B27" s="49">
        <v>513446.01</v>
      </c>
      <c r="C27" s="49">
        <v>0</v>
      </c>
      <c r="D27" s="49">
        <f t="shared" si="0"/>
        <v>513446.01</v>
      </c>
      <c r="E27" s="49">
        <v>119148</v>
      </c>
      <c r="F27" s="49">
        <v>119148</v>
      </c>
      <c r="G27" s="49">
        <f t="shared" si="1"/>
        <v>394298.01</v>
      </c>
    </row>
    <row r="28" spans="1:7" x14ac:dyDescent="0.2">
      <c r="A28" s="55" t="s">
        <v>149</v>
      </c>
      <c r="B28" s="49">
        <v>113005507.14</v>
      </c>
      <c r="C28" s="49">
        <v>55020525.939999998</v>
      </c>
      <c r="D28" s="49">
        <f t="shared" si="0"/>
        <v>168026033.07999998</v>
      </c>
      <c r="E28" s="49">
        <v>19364911.140000001</v>
      </c>
      <c r="F28" s="49">
        <v>19364911.140000001</v>
      </c>
      <c r="G28" s="49">
        <f t="shared" si="1"/>
        <v>148661121.94</v>
      </c>
    </row>
    <row r="29" spans="1:7" x14ac:dyDescent="0.2">
      <c r="A29" s="55" t="s">
        <v>150</v>
      </c>
      <c r="B29" s="49">
        <v>2174665.5099999998</v>
      </c>
      <c r="C29" s="49">
        <v>0</v>
      </c>
      <c r="D29" s="49">
        <f t="shared" si="0"/>
        <v>2174665.5099999998</v>
      </c>
      <c r="E29" s="49">
        <v>634494.32999999996</v>
      </c>
      <c r="F29" s="49">
        <v>634494.32999999996</v>
      </c>
      <c r="G29" s="49">
        <f t="shared" si="1"/>
        <v>1540171.1799999997</v>
      </c>
    </row>
    <row r="30" spans="1:7" x14ac:dyDescent="0.2">
      <c r="A30" s="55" t="s">
        <v>151</v>
      </c>
      <c r="B30" s="49">
        <v>2321733.39</v>
      </c>
      <c r="C30" s="49">
        <v>0</v>
      </c>
      <c r="D30" s="49">
        <f t="shared" si="0"/>
        <v>2321733.39</v>
      </c>
      <c r="E30" s="49">
        <v>368123.17</v>
      </c>
      <c r="F30" s="49">
        <v>368123.17</v>
      </c>
      <c r="G30" s="49">
        <f t="shared" si="1"/>
        <v>1953610.2200000002</v>
      </c>
    </row>
    <row r="31" spans="1:7" x14ac:dyDescent="0.2">
      <c r="A31" s="55" t="s">
        <v>152</v>
      </c>
      <c r="B31" s="49">
        <v>9537282.8800000008</v>
      </c>
      <c r="C31" s="49">
        <v>0</v>
      </c>
      <c r="D31" s="49">
        <f t="shared" si="0"/>
        <v>9537282.8800000008</v>
      </c>
      <c r="E31" s="49">
        <v>833149.31</v>
      </c>
      <c r="F31" s="49">
        <v>833149.31</v>
      </c>
      <c r="G31" s="49">
        <f t="shared" si="1"/>
        <v>8704133.5700000003</v>
      </c>
    </row>
    <row r="32" spans="1:7" x14ac:dyDescent="0.2">
      <c r="A32" s="55" t="s">
        <v>153</v>
      </c>
      <c r="B32" s="49">
        <v>17895211.670000002</v>
      </c>
      <c r="C32" s="49">
        <v>2859880</v>
      </c>
      <c r="D32" s="49">
        <f t="shared" si="0"/>
        <v>20755091.670000002</v>
      </c>
      <c r="E32" s="49">
        <v>5696828.7000000002</v>
      </c>
      <c r="F32" s="49">
        <v>5696828.7000000002</v>
      </c>
      <c r="G32" s="49">
        <f t="shared" si="1"/>
        <v>15058262.970000003</v>
      </c>
    </row>
    <row r="33" spans="1:7" x14ac:dyDescent="0.2">
      <c r="A33" s="55" t="s">
        <v>154</v>
      </c>
      <c r="B33" s="49">
        <v>14732603.199999999</v>
      </c>
      <c r="C33" s="49">
        <v>1566000</v>
      </c>
      <c r="D33" s="49">
        <f t="shared" si="0"/>
        <v>16298603.199999999</v>
      </c>
      <c r="E33" s="49">
        <v>4119724.07</v>
      </c>
      <c r="F33" s="49">
        <v>4119724.07</v>
      </c>
      <c r="G33" s="49">
        <f t="shared" si="1"/>
        <v>12178879.129999999</v>
      </c>
    </row>
    <row r="34" spans="1:7" x14ac:dyDescent="0.2">
      <c r="A34" s="55" t="s">
        <v>155</v>
      </c>
      <c r="B34" s="49">
        <v>3121234.91</v>
      </c>
      <c r="C34" s="49">
        <v>0</v>
      </c>
      <c r="D34" s="49">
        <f t="shared" si="0"/>
        <v>3121234.91</v>
      </c>
      <c r="E34" s="49">
        <v>566278</v>
      </c>
      <c r="F34" s="49">
        <v>566278</v>
      </c>
      <c r="G34" s="49">
        <f t="shared" si="1"/>
        <v>2554956.91</v>
      </c>
    </row>
    <row r="35" spans="1:7" x14ac:dyDescent="0.2">
      <c r="A35" s="55" t="s">
        <v>156</v>
      </c>
      <c r="B35" s="49">
        <v>1456593.41</v>
      </c>
      <c r="C35" s="49">
        <v>0</v>
      </c>
      <c r="D35" s="49">
        <f t="shared" si="0"/>
        <v>1456593.41</v>
      </c>
      <c r="E35" s="49">
        <v>275357.68</v>
      </c>
      <c r="F35" s="49">
        <v>275357.68</v>
      </c>
      <c r="G35" s="49">
        <f t="shared" si="1"/>
        <v>1181235.73</v>
      </c>
    </row>
    <row r="36" spans="1:7" x14ac:dyDescent="0.2">
      <c r="A36" s="55" t="s">
        <v>157</v>
      </c>
      <c r="B36" s="49">
        <v>2771540.82</v>
      </c>
      <c r="C36" s="49">
        <v>0</v>
      </c>
      <c r="D36" s="49">
        <f t="shared" si="0"/>
        <v>2771540.82</v>
      </c>
      <c r="E36" s="49">
        <v>487285.6</v>
      </c>
      <c r="F36" s="49">
        <v>487285.6</v>
      </c>
      <c r="G36" s="49">
        <f t="shared" si="1"/>
        <v>2284255.2199999997</v>
      </c>
    </row>
    <row r="37" spans="1:7" x14ac:dyDescent="0.2">
      <c r="A37" s="55" t="s">
        <v>158</v>
      </c>
      <c r="B37" s="49">
        <v>1173665.1200000001</v>
      </c>
      <c r="C37" s="49">
        <v>0</v>
      </c>
      <c r="D37" s="49">
        <f t="shared" si="0"/>
        <v>1173665.1200000001</v>
      </c>
      <c r="E37" s="49">
        <v>289755.92</v>
      </c>
      <c r="F37" s="49">
        <v>289755.92</v>
      </c>
      <c r="G37" s="49">
        <f t="shared" si="1"/>
        <v>883909.20000000019</v>
      </c>
    </row>
    <row r="38" spans="1:7" x14ac:dyDescent="0.2">
      <c r="A38" s="55" t="s">
        <v>159</v>
      </c>
      <c r="B38" s="49">
        <v>6250383.4000000004</v>
      </c>
      <c r="C38" s="49">
        <v>0</v>
      </c>
      <c r="D38" s="49">
        <f t="shared" si="0"/>
        <v>6250383.4000000004</v>
      </c>
      <c r="E38" s="49">
        <v>518734.47</v>
      </c>
      <c r="F38" s="49">
        <v>518734.47</v>
      </c>
      <c r="G38" s="49">
        <f t="shared" si="1"/>
        <v>5731648.9300000006</v>
      </c>
    </row>
    <row r="39" spans="1:7" x14ac:dyDescent="0.2">
      <c r="A39" s="55" t="s">
        <v>160</v>
      </c>
      <c r="B39" s="49">
        <v>13032081.699999999</v>
      </c>
      <c r="C39" s="49">
        <v>0</v>
      </c>
      <c r="D39" s="49">
        <f t="shared" si="0"/>
        <v>13032081.699999999</v>
      </c>
      <c r="E39" s="49">
        <v>358406.84</v>
      </c>
      <c r="F39" s="49">
        <v>358406.84</v>
      </c>
      <c r="G39" s="49">
        <f t="shared" si="1"/>
        <v>12673674.859999999</v>
      </c>
    </row>
    <row r="40" spans="1:7" x14ac:dyDescent="0.2">
      <c r="A40" s="55" t="s">
        <v>161</v>
      </c>
      <c r="B40" s="49">
        <v>29601512.469999999</v>
      </c>
      <c r="C40" s="49">
        <v>0</v>
      </c>
      <c r="D40" s="49">
        <f t="shared" si="0"/>
        <v>29601512.469999999</v>
      </c>
      <c r="E40" s="49">
        <v>1251651.8500000001</v>
      </c>
      <c r="F40" s="49">
        <v>1251651.8500000001</v>
      </c>
      <c r="G40" s="49">
        <f t="shared" si="1"/>
        <v>28349860.619999997</v>
      </c>
    </row>
    <row r="41" spans="1:7" x14ac:dyDescent="0.2">
      <c r="A41" s="55" t="s">
        <v>162</v>
      </c>
      <c r="B41" s="49">
        <v>2728515.47</v>
      </c>
      <c r="C41" s="49">
        <v>0</v>
      </c>
      <c r="D41" s="49">
        <f t="shared" si="0"/>
        <v>2728515.47</v>
      </c>
      <c r="E41" s="49">
        <v>301264.40999999997</v>
      </c>
      <c r="F41" s="49">
        <v>301264.40999999997</v>
      </c>
      <c r="G41" s="49">
        <f t="shared" si="1"/>
        <v>2427251.06</v>
      </c>
    </row>
    <row r="42" spans="1:7" x14ac:dyDescent="0.2">
      <c r="A42" s="55" t="s">
        <v>163</v>
      </c>
      <c r="B42" s="49">
        <v>4803324.4400000004</v>
      </c>
      <c r="C42" s="49">
        <v>0</v>
      </c>
      <c r="D42" s="49">
        <f t="shared" si="0"/>
        <v>4803324.4400000004</v>
      </c>
      <c r="E42" s="49">
        <v>1137566.43</v>
      </c>
      <c r="F42" s="49">
        <v>1137566.43</v>
      </c>
      <c r="G42" s="49">
        <f t="shared" si="1"/>
        <v>3665758.0100000007</v>
      </c>
    </row>
    <row r="43" spans="1:7" x14ac:dyDescent="0.2">
      <c r="A43" s="55" t="s">
        <v>164</v>
      </c>
      <c r="B43" s="49">
        <v>1437908.6</v>
      </c>
      <c r="C43" s="49">
        <v>0</v>
      </c>
      <c r="D43" s="49">
        <f t="shared" si="0"/>
        <v>1437908.6</v>
      </c>
      <c r="E43" s="49">
        <v>238523.4</v>
      </c>
      <c r="F43" s="49">
        <v>238523.4</v>
      </c>
      <c r="G43" s="49">
        <f t="shared" si="1"/>
        <v>1199385.2000000002</v>
      </c>
    </row>
    <row r="44" spans="1:7" x14ac:dyDescent="0.2">
      <c r="A44" s="55" t="s">
        <v>165</v>
      </c>
      <c r="B44" s="49">
        <v>24377219.620000001</v>
      </c>
      <c r="C44" s="49">
        <v>0</v>
      </c>
      <c r="D44" s="49">
        <f t="shared" si="0"/>
        <v>24377219.620000001</v>
      </c>
      <c r="E44" s="49">
        <v>5624229.8600000003</v>
      </c>
      <c r="F44" s="49">
        <v>5624229.8600000003</v>
      </c>
      <c r="G44" s="49">
        <f t="shared" si="1"/>
        <v>18752989.760000002</v>
      </c>
    </row>
    <row r="45" spans="1:7" x14ac:dyDescent="0.2">
      <c r="A45" s="55" t="s">
        <v>166</v>
      </c>
      <c r="B45" s="49">
        <v>7350000</v>
      </c>
      <c r="C45" s="49">
        <v>0</v>
      </c>
      <c r="D45" s="49">
        <f t="shared" si="0"/>
        <v>7350000</v>
      </c>
      <c r="E45" s="49">
        <v>1623461.52</v>
      </c>
      <c r="F45" s="49">
        <v>1623461.52</v>
      </c>
      <c r="G45" s="49">
        <f t="shared" si="1"/>
        <v>5726538.4800000004</v>
      </c>
    </row>
    <row r="46" spans="1:7" x14ac:dyDescent="0.2">
      <c r="A46" s="55" t="s">
        <v>167</v>
      </c>
      <c r="B46" s="49">
        <v>5847500</v>
      </c>
      <c r="C46" s="49">
        <v>0</v>
      </c>
      <c r="D46" s="49">
        <f t="shared" si="0"/>
        <v>5847500</v>
      </c>
      <c r="E46" s="49">
        <v>1176923.07</v>
      </c>
      <c r="F46" s="49">
        <v>1176923.07</v>
      </c>
      <c r="G46" s="49">
        <f t="shared" si="1"/>
        <v>4670576.93</v>
      </c>
    </row>
    <row r="47" spans="1:7" x14ac:dyDescent="0.2">
      <c r="A47" s="55" t="s">
        <v>168</v>
      </c>
      <c r="B47" s="49">
        <v>3400000</v>
      </c>
      <c r="C47" s="49">
        <v>0</v>
      </c>
      <c r="D47" s="49">
        <f t="shared" si="0"/>
        <v>3400000</v>
      </c>
      <c r="E47" s="49">
        <v>541662</v>
      </c>
      <c r="F47" s="49">
        <v>541662</v>
      </c>
      <c r="G47" s="49">
        <f t="shared" si="1"/>
        <v>2858338</v>
      </c>
    </row>
    <row r="48" spans="1:7" x14ac:dyDescent="0.2">
      <c r="A48" s="30"/>
      <c r="B48" s="6"/>
      <c r="C48" s="6"/>
      <c r="D48" s="6"/>
      <c r="E48" s="6"/>
      <c r="F48" s="6"/>
      <c r="G48" s="6"/>
    </row>
    <row r="49" spans="1:7" x14ac:dyDescent="0.2">
      <c r="A49" s="30"/>
      <c r="B49" s="7"/>
      <c r="C49" s="7"/>
      <c r="D49" s="7"/>
      <c r="E49" s="7"/>
      <c r="F49" s="7"/>
      <c r="G49" s="7"/>
    </row>
    <row r="50" spans="1:7" x14ac:dyDescent="0.2">
      <c r="A50" s="31" t="s">
        <v>77</v>
      </c>
      <c r="B50" s="56">
        <v>388412179.94999999</v>
      </c>
      <c r="C50" s="56">
        <v>60782994.719999999</v>
      </c>
      <c r="D50" s="56">
        <v>449195174.67000002</v>
      </c>
      <c r="E50" s="56">
        <v>69328216.379999995</v>
      </c>
      <c r="F50" s="56">
        <v>69328216.379999995</v>
      </c>
      <c r="G50" s="56">
        <v>379866958.29000008</v>
      </c>
    </row>
    <row r="53" spans="1:7" ht="45" customHeight="1" x14ac:dyDescent="0.2">
      <c r="A53" s="41" t="s">
        <v>171</v>
      </c>
      <c r="B53" s="42"/>
      <c r="C53" s="42"/>
      <c r="D53" s="42"/>
      <c r="E53" s="42"/>
      <c r="F53" s="42"/>
      <c r="G53" s="43"/>
    </row>
    <row r="55" spans="1:7" x14ac:dyDescent="0.2">
      <c r="A55" s="23"/>
      <c r="B55" s="26" t="s">
        <v>0</v>
      </c>
      <c r="C55" s="27"/>
      <c r="D55" s="27"/>
      <c r="E55" s="27"/>
      <c r="F55" s="28"/>
      <c r="G55" s="44" t="s">
        <v>7</v>
      </c>
    </row>
    <row r="56" spans="1:7" ht="22.5" x14ac:dyDescent="0.2">
      <c r="A56" s="24" t="s">
        <v>1</v>
      </c>
      <c r="B56" s="3" t="s">
        <v>2</v>
      </c>
      <c r="C56" s="3" t="s">
        <v>3</v>
      </c>
      <c r="D56" s="3" t="s">
        <v>4</v>
      </c>
      <c r="E56" s="3" t="s">
        <v>5</v>
      </c>
      <c r="F56" s="3" t="s">
        <v>6</v>
      </c>
      <c r="G56" s="45"/>
    </row>
    <row r="57" spans="1:7" x14ac:dyDescent="0.2">
      <c r="A57" s="25"/>
      <c r="B57" s="4">
        <v>1</v>
      </c>
      <c r="C57" s="4">
        <v>2</v>
      </c>
      <c r="D57" s="4" t="s">
        <v>8</v>
      </c>
      <c r="E57" s="4">
        <v>4</v>
      </c>
      <c r="F57" s="4">
        <v>5</v>
      </c>
      <c r="G57" s="4" t="s">
        <v>9</v>
      </c>
    </row>
    <row r="58" spans="1:7" x14ac:dyDescent="0.2">
      <c r="A58" s="14"/>
      <c r="B58" s="15"/>
      <c r="C58" s="15"/>
      <c r="D58" s="15"/>
      <c r="E58" s="15"/>
      <c r="F58" s="15"/>
      <c r="G58" s="15"/>
    </row>
    <row r="59" spans="1:7" x14ac:dyDescent="0.2">
      <c r="A59" s="30" t="s">
        <v>81</v>
      </c>
      <c r="B59" s="16">
        <v>0</v>
      </c>
      <c r="C59" s="16">
        <v>0</v>
      </c>
      <c r="D59" s="16">
        <v>0</v>
      </c>
      <c r="E59" s="16">
        <v>0</v>
      </c>
      <c r="F59" s="16">
        <v>0</v>
      </c>
      <c r="G59" s="16">
        <v>0</v>
      </c>
    </row>
    <row r="60" spans="1:7" x14ac:dyDescent="0.2">
      <c r="A60" s="30" t="s">
        <v>82</v>
      </c>
      <c r="B60" s="16">
        <v>0</v>
      </c>
      <c r="C60" s="16">
        <v>0</v>
      </c>
      <c r="D60" s="16">
        <v>0</v>
      </c>
      <c r="E60" s="16">
        <v>0</v>
      </c>
      <c r="F60" s="16">
        <v>0</v>
      </c>
      <c r="G60" s="16">
        <v>0</v>
      </c>
    </row>
    <row r="61" spans="1:7" x14ac:dyDescent="0.2">
      <c r="A61" s="30" t="s">
        <v>83</v>
      </c>
      <c r="B61" s="16">
        <v>0</v>
      </c>
      <c r="C61" s="16">
        <v>0</v>
      </c>
      <c r="D61" s="16">
        <v>0</v>
      </c>
      <c r="E61" s="16">
        <v>0</v>
      </c>
      <c r="F61" s="16">
        <v>0</v>
      </c>
      <c r="G61" s="16">
        <v>0</v>
      </c>
    </row>
    <row r="62" spans="1:7" x14ac:dyDescent="0.2">
      <c r="A62" s="30" t="s">
        <v>84</v>
      </c>
      <c r="B62" s="16">
        <v>0</v>
      </c>
      <c r="C62" s="16">
        <v>0</v>
      </c>
      <c r="D62" s="16">
        <v>0</v>
      </c>
      <c r="E62" s="16">
        <v>0</v>
      </c>
      <c r="F62" s="16">
        <v>0</v>
      </c>
      <c r="G62" s="16">
        <v>0</v>
      </c>
    </row>
    <row r="63" spans="1:7" x14ac:dyDescent="0.2">
      <c r="A63" s="2"/>
      <c r="B63" s="17"/>
      <c r="C63" s="17"/>
      <c r="D63" s="17"/>
      <c r="E63" s="17"/>
      <c r="F63" s="17"/>
      <c r="G63" s="17"/>
    </row>
    <row r="64" spans="1:7" x14ac:dyDescent="0.2">
      <c r="A64" s="31" t="s">
        <v>77</v>
      </c>
      <c r="B64" s="11">
        <v>0</v>
      </c>
      <c r="C64" s="11">
        <v>0</v>
      </c>
      <c r="D64" s="11">
        <v>0</v>
      </c>
      <c r="E64" s="11">
        <v>0</v>
      </c>
      <c r="F64" s="11">
        <v>0</v>
      </c>
      <c r="G64" s="11">
        <v>0</v>
      </c>
    </row>
    <row r="67" spans="1:7" ht="45" customHeight="1" x14ac:dyDescent="0.2">
      <c r="A67" s="41" t="s">
        <v>172</v>
      </c>
      <c r="B67" s="42"/>
      <c r="C67" s="42"/>
      <c r="D67" s="42"/>
      <c r="E67" s="42"/>
      <c r="F67" s="42"/>
      <c r="G67" s="43"/>
    </row>
    <row r="68" spans="1:7" x14ac:dyDescent="0.2">
      <c r="A68" s="23"/>
      <c r="B68" s="26" t="s">
        <v>0</v>
      </c>
      <c r="C68" s="27"/>
      <c r="D68" s="27"/>
      <c r="E68" s="27"/>
      <c r="F68" s="28"/>
      <c r="G68" s="44" t="s">
        <v>7</v>
      </c>
    </row>
    <row r="69" spans="1:7" ht="22.5" x14ac:dyDescent="0.2">
      <c r="A69" s="24" t="s">
        <v>1</v>
      </c>
      <c r="B69" s="3" t="s">
        <v>2</v>
      </c>
      <c r="C69" s="3" t="s">
        <v>3</v>
      </c>
      <c r="D69" s="3" t="s">
        <v>4</v>
      </c>
      <c r="E69" s="3" t="s">
        <v>5</v>
      </c>
      <c r="F69" s="3" t="s">
        <v>6</v>
      </c>
      <c r="G69" s="45"/>
    </row>
    <row r="70" spans="1:7" x14ac:dyDescent="0.2">
      <c r="A70" s="25"/>
      <c r="B70" s="4">
        <v>1</v>
      </c>
      <c r="C70" s="4">
        <v>2</v>
      </c>
      <c r="D70" s="4" t="s">
        <v>8</v>
      </c>
      <c r="E70" s="4">
        <v>4</v>
      </c>
      <c r="F70" s="4">
        <v>5</v>
      </c>
      <c r="G70" s="4" t="s">
        <v>9</v>
      </c>
    </row>
    <row r="71" spans="1:7" x14ac:dyDescent="0.2">
      <c r="A71" s="14"/>
      <c r="B71" s="15"/>
      <c r="C71" s="15"/>
      <c r="D71" s="15"/>
      <c r="E71" s="15"/>
      <c r="F71" s="15"/>
      <c r="G71" s="15"/>
    </row>
    <row r="72" spans="1:7" ht="22.5" x14ac:dyDescent="0.2">
      <c r="A72" s="32" t="s">
        <v>85</v>
      </c>
      <c r="B72" s="49">
        <v>40974719.619999997</v>
      </c>
      <c r="C72" s="49">
        <v>0</v>
      </c>
      <c r="D72" s="49">
        <f t="shared" ref="D72" si="2">B72+C72</f>
        <v>40974719.619999997</v>
      </c>
      <c r="E72" s="49">
        <v>8966276.4499999993</v>
      </c>
      <c r="F72" s="49">
        <v>8966276.4499999993</v>
      </c>
      <c r="G72" s="49">
        <f t="shared" ref="G72" si="3">D72-E72</f>
        <v>32008443.169999998</v>
      </c>
    </row>
    <row r="73" spans="1:7" x14ac:dyDescent="0.2">
      <c r="A73" s="32"/>
      <c r="B73" s="16"/>
      <c r="C73" s="16"/>
      <c r="D73" s="16"/>
      <c r="E73" s="16"/>
      <c r="F73" s="16"/>
      <c r="G73" s="16"/>
    </row>
    <row r="74" spans="1:7" x14ac:dyDescent="0.2">
      <c r="A74" s="32" t="s">
        <v>86</v>
      </c>
      <c r="B74" s="49">
        <v>0</v>
      </c>
      <c r="C74" s="49">
        <v>0</v>
      </c>
      <c r="D74" s="49">
        <f t="shared" ref="D74" si="4">B74+C74</f>
        <v>0</v>
      </c>
      <c r="E74" s="49">
        <v>0</v>
      </c>
      <c r="F74" s="49">
        <v>0</v>
      </c>
      <c r="G74" s="49">
        <f t="shared" ref="G74" si="5">D74-E74</f>
        <v>0</v>
      </c>
    </row>
    <row r="75" spans="1:7" x14ac:dyDescent="0.2">
      <c r="A75" s="32"/>
      <c r="B75" s="16"/>
      <c r="C75" s="16"/>
      <c r="D75" s="16"/>
      <c r="E75" s="16"/>
      <c r="F75" s="16"/>
      <c r="G75" s="16"/>
    </row>
    <row r="76" spans="1:7" ht="22.5" x14ac:dyDescent="0.2">
      <c r="A76" s="32" t="s">
        <v>87</v>
      </c>
      <c r="B76" s="49">
        <v>0</v>
      </c>
      <c r="C76" s="49">
        <v>0</v>
      </c>
      <c r="D76" s="49">
        <f t="shared" ref="D76" si="6">B76+C76</f>
        <v>0</v>
      </c>
      <c r="E76" s="49">
        <v>0</v>
      </c>
      <c r="F76" s="49">
        <v>0</v>
      </c>
      <c r="G76" s="49">
        <f t="shared" ref="G76" si="7">D76-E76</f>
        <v>0</v>
      </c>
    </row>
    <row r="77" spans="1:7" x14ac:dyDescent="0.2">
      <c r="A77" s="32"/>
      <c r="B77" s="16"/>
      <c r="C77" s="16"/>
      <c r="D77" s="16"/>
      <c r="E77" s="16"/>
      <c r="F77" s="16"/>
      <c r="G77" s="16"/>
    </row>
    <row r="78" spans="1:7" ht="22.5" x14ac:dyDescent="0.2">
      <c r="A78" s="32" t="s">
        <v>88</v>
      </c>
      <c r="B78" s="49">
        <v>0</v>
      </c>
      <c r="C78" s="49">
        <v>0</v>
      </c>
      <c r="D78" s="49">
        <f t="shared" ref="D78" si="8">B78+C78</f>
        <v>0</v>
      </c>
      <c r="E78" s="49">
        <v>0</v>
      </c>
      <c r="F78" s="49">
        <v>0</v>
      </c>
      <c r="G78" s="49">
        <f t="shared" ref="G78" si="9">D78-E78</f>
        <v>0</v>
      </c>
    </row>
    <row r="79" spans="1:7" x14ac:dyDescent="0.2">
      <c r="A79" s="32"/>
      <c r="B79" s="16"/>
      <c r="C79" s="16"/>
      <c r="D79" s="16"/>
      <c r="E79" s="16"/>
      <c r="F79" s="16"/>
      <c r="G79" s="16"/>
    </row>
    <row r="80" spans="1:7" ht="22.5" x14ac:dyDescent="0.2">
      <c r="A80" s="32" t="s">
        <v>89</v>
      </c>
      <c r="B80" s="49">
        <v>0</v>
      </c>
      <c r="C80" s="49">
        <v>0</v>
      </c>
      <c r="D80" s="49">
        <f t="shared" ref="D80" si="10">B80+C80</f>
        <v>0</v>
      </c>
      <c r="E80" s="49">
        <v>0</v>
      </c>
      <c r="F80" s="49">
        <v>0</v>
      </c>
      <c r="G80" s="49">
        <f t="shared" ref="G80" si="11">D80-E80</f>
        <v>0</v>
      </c>
    </row>
    <row r="81" spans="1:7" x14ac:dyDescent="0.2">
      <c r="A81" s="32"/>
      <c r="B81" s="16"/>
      <c r="C81" s="16"/>
      <c r="D81" s="16"/>
      <c r="E81" s="16"/>
      <c r="F81" s="16"/>
      <c r="G81" s="16"/>
    </row>
    <row r="82" spans="1:7" ht="22.5" x14ac:dyDescent="0.2">
      <c r="A82" s="32" t="s">
        <v>90</v>
      </c>
      <c r="B82" s="49">
        <v>0</v>
      </c>
      <c r="C82" s="49">
        <v>0</v>
      </c>
      <c r="D82" s="49">
        <f t="shared" ref="D82" si="12">B82+C82</f>
        <v>0</v>
      </c>
      <c r="E82" s="49">
        <v>0</v>
      </c>
      <c r="F82" s="49">
        <v>0</v>
      </c>
      <c r="G82" s="49">
        <f t="shared" ref="G82" si="13">D82-E82</f>
        <v>0</v>
      </c>
    </row>
    <row r="83" spans="1:7" x14ac:dyDescent="0.2">
      <c r="A83" s="32"/>
      <c r="B83" s="16"/>
      <c r="C83" s="16"/>
      <c r="D83" s="16"/>
      <c r="E83" s="16"/>
      <c r="F83" s="16"/>
      <c r="G83" s="16"/>
    </row>
    <row r="84" spans="1:7" x14ac:dyDescent="0.2">
      <c r="A84" s="32" t="s">
        <v>91</v>
      </c>
      <c r="B84" s="49">
        <v>0</v>
      </c>
      <c r="C84" s="49">
        <v>0</v>
      </c>
      <c r="D84" s="49">
        <f t="shared" ref="D84" si="14">B84+C84</f>
        <v>0</v>
      </c>
      <c r="E84" s="49">
        <v>0</v>
      </c>
      <c r="F84" s="49">
        <v>0</v>
      </c>
      <c r="G84" s="49">
        <f t="shared" ref="G84" si="15">D84-E84</f>
        <v>0</v>
      </c>
    </row>
    <row r="85" spans="1:7" x14ac:dyDescent="0.2">
      <c r="A85" s="33"/>
      <c r="B85" s="17"/>
      <c r="C85" s="17"/>
      <c r="D85" s="17"/>
      <c r="E85" s="17"/>
      <c r="F85" s="17"/>
      <c r="G85" s="17"/>
    </row>
    <row r="86" spans="1:7" x14ac:dyDescent="0.2">
      <c r="A86" s="22" t="s">
        <v>77</v>
      </c>
      <c r="B86" s="11">
        <v>40974719.619999997</v>
      </c>
      <c r="C86" s="11">
        <v>0</v>
      </c>
      <c r="D86" s="11">
        <v>40974719.619999997</v>
      </c>
      <c r="E86" s="11">
        <v>8966276.4499999993</v>
      </c>
      <c r="F86" s="11">
        <v>8966276.4499999993</v>
      </c>
      <c r="G86" s="11">
        <v>32008443.169999998</v>
      </c>
    </row>
  </sheetData>
  <sheetProtection formatCells="0" formatColumns="0" formatRows="0" insertRows="0" deleteRows="0" autoFilter="0"/>
  <mergeCells count="6">
    <mergeCell ref="G3:G4"/>
    <mergeCell ref="G55:G56"/>
    <mergeCell ref="G68:G69"/>
    <mergeCell ref="A1:G1"/>
    <mergeCell ref="A53:G53"/>
    <mergeCell ref="A67:G67"/>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Normal="100" workbookViewId="0">
      <selection activeCell="A2" sqref="A2"/>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41" t="s">
        <v>169</v>
      </c>
      <c r="B1" s="46"/>
      <c r="C1" s="46"/>
      <c r="D1" s="46"/>
      <c r="E1" s="46"/>
      <c r="F1" s="46"/>
      <c r="G1" s="47"/>
    </row>
    <row r="2" spans="1:7" x14ac:dyDescent="0.2">
      <c r="A2" s="23"/>
      <c r="B2" s="26" t="s">
        <v>0</v>
      </c>
      <c r="C2" s="27"/>
      <c r="D2" s="27"/>
      <c r="E2" s="27"/>
      <c r="F2" s="28"/>
      <c r="G2" s="44" t="s">
        <v>7</v>
      </c>
    </row>
    <row r="3" spans="1:7" ht="24.95" customHeight="1" x14ac:dyDescent="0.2">
      <c r="A3" s="24" t="s">
        <v>1</v>
      </c>
      <c r="B3" s="3" t="s">
        <v>2</v>
      </c>
      <c r="C3" s="3" t="s">
        <v>3</v>
      </c>
      <c r="D3" s="3" t="s">
        <v>4</v>
      </c>
      <c r="E3" s="3" t="s">
        <v>5</v>
      </c>
      <c r="F3" s="3" t="s">
        <v>6</v>
      </c>
      <c r="G3" s="45"/>
    </row>
    <row r="4" spans="1:7" x14ac:dyDescent="0.2">
      <c r="A4" s="25"/>
      <c r="B4" s="4">
        <v>1</v>
      </c>
      <c r="C4" s="4">
        <v>2</v>
      </c>
      <c r="D4" s="4" t="s">
        <v>8</v>
      </c>
      <c r="E4" s="4">
        <v>4</v>
      </c>
      <c r="F4" s="4">
        <v>5</v>
      </c>
      <c r="G4" s="4" t="s">
        <v>9</v>
      </c>
    </row>
    <row r="5" spans="1:7" x14ac:dyDescent="0.2">
      <c r="A5" s="21"/>
      <c r="B5" s="5"/>
      <c r="C5" s="5"/>
      <c r="D5" s="5"/>
      <c r="E5" s="5"/>
      <c r="F5" s="5"/>
      <c r="G5" s="5"/>
    </row>
    <row r="6" spans="1:7" x14ac:dyDescent="0.2">
      <c r="A6" s="19" t="s">
        <v>92</v>
      </c>
      <c r="B6" s="50">
        <f t="shared" ref="B6:G6" si="0">SUM(B7:B14)</f>
        <v>224771644.23000002</v>
      </c>
      <c r="C6" s="50">
        <f t="shared" si="0"/>
        <v>56357114.719999999</v>
      </c>
      <c r="D6" s="50">
        <f t="shared" si="0"/>
        <v>281128758.94999999</v>
      </c>
      <c r="E6" s="50">
        <f t="shared" si="0"/>
        <v>37986709.789999999</v>
      </c>
      <c r="F6" s="50">
        <f t="shared" si="0"/>
        <v>37986709.789999999</v>
      </c>
      <c r="G6" s="50">
        <f t="shared" si="0"/>
        <v>243142049.16</v>
      </c>
    </row>
    <row r="7" spans="1:7" x14ac:dyDescent="0.2">
      <c r="A7" s="29" t="s">
        <v>93</v>
      </c>
      <c r="B7" s="49">
        <v>13056084.4</v>
      </c>
      <c r="C7" s="49">
        <v>0</v>
      </c>
      <c r="D7" s="49">
        <f>B7+C7</f>
        <v>13056084.4</v>
      </c>
      <c r="E7" s="49">
        <v>3130719.18</v>
      </c>
      <c r="F7" s="49">
        <v>3130719.18</v>
      </c>
      <c r="G7" s="49">
        <f>D7-E7</f>
        <v>9925365.2200000007</v>
      </c>
    </row>
    <row r="8" spans="1:7" x14ac:dyDescent="0.2">
      <c r="A8" s="29" t="s">
        <v>94</v>
      </c>
      <c r="B8" s="49">
        <v>0</v>
      </c>
      <c r="C8" s="49">
        <v>0</v>
      </c>
      <c r="D8" s="49">
        <f t="shared" ref="D8:D14" si="1">B8+C8</f>
        <v>0</v>
      </c>
      <c r="E8" s="49">
        <v>0</v>
      </c>
      <c r="F8" s="49">
        <v>0</v>
      </c>
      <c r="G8" s="49">
        <f t="shared" ref="G8:G14" si="2">D8-E8</f>
        <v>0</v>
      </c>
    </row>
    <row r="9" spans="1:7" x14ac:dyDescent="0.2">
      <c r="A9" s="29" t="s">
        <v>127</v>
      </c>
      <c r="B9" s="49">
        <v>14454646.970000001</v>
      </c>
      <c r="C9" s="49">
        <v>145000</v>
      </c>
      <c r="D9" s="49">
        <f t="shared" si="1"/>
        <v>14599646.970000001</v>
      </c>
      <c r="E9" s="49">
        <v>2710190.86</v>
      </c>
      <c r="F9" s="49">
        <v>2710190.86</v>
      </c>
      <c r="G9" s="49">
        <f t="shared" si="2"/>
        <v>11889456.110000001</v>
      </c>
    </row>
    <row r="10" spans="1:7" x14ac:dyDescent="0.2">
      <c r="A10" s="29" t="s">
        <v>95</v>
      </c>
      <c r="B10" s="49">
        <v>0</v>
      </c>
      <c r="C10" s="49">
        <v>0</v>
      </c>
      <c r="D10" s="49">
        <f t="shared" si="1"/>
        <v>0</v>
      </c>
      <c r="E10" s="49">
        <v>0</v>
      </c>
      <c r="F10" s="49">
        <v>0</v>
      </c>
      <c r="G10" s="49">
        <f t="shared" si="2"/>
        <v>0</v>
      </c>
    </row>
    <row r="11" spans="1:7" x14ac:dyDescent="0.2">
      <c r="A11" s="29" t="s">
        <v>96</v>
      </c>
      <c r="B11" s="49">
        <v>26105827.140000001</v>
      </c>
      <c r="C11" s="49">
        <v>0</v>
      </c>
      <c r="D11" s="49">
        <f t="shared" si="1"/>
        <v>26105827.140000001</v>
      </c>
      <c r="E11" s="49">
        <v>2914805.25</v>
      </c>
      <c r="F11" s="49">
        <v>2914805.25</v>
      </c>
      <c r="G11" s="49">
        <f t="shared" si="2"/>
        <v>23191021.890000001</v>
      </c>
    </row>
    <row r="12" spans="1:7" x14ac:dyDescent="0.2">
      <c r="A12" s="29" t="s">
        <v>97</v>
      </c>
      <c r="B12" s="49">
        <v>0</v>
      </c>
      <c r="C12" s="49">
        <v>0</v>
      </c>
      <c r="D12" s="49">
        <f t="shared" si="1"/>
        <v>0</v>
      </c>
      <c r="E12" s="49">
        <v>0</v>
      </c>
      <c r="F12" s="49">
        <v>0</v>
      </c>
      <c r="G12" s="49">
        <f t="shared" si="2"/>
        <v>0</v>
      </c>
    </row>
    <row r="13" spans="1:7" x14ac:dyDescent="0.2">
      <c r="A13" s="29" t="s">
        <v>98</v>
      </c>
      <c r="B13" s="49">
        <v>37124362.810000002</v>
      </c>
      <c r="C13" s="49">
        <v>1336588.78</v>
      </c>
      <c r="D13" s="49">
        <f t="shared" si="1"/>
        <v>38460951.590000004</v>
      </c>
      <c r="E13" s="49">
        <v>7607889.4900000002</v>
      </c>
      <c r="F13" s="49">
        <v>7607889.4900000002</v>
      </c>
      <c r="G13" s="49">
        <f t="shared" si="2"/>
        <v>30853062.100000001</v>
      </c>
    </row>
    <row r="14" spans="1:7" x14ac:dyDescent="0.2">
      <c r="A14" s="29" t="s">
        <v>36</v>
      </c>
      <c r="B14" s="49">
        <v>134030722.91</v>
      </c>
      <c r="C14" s="49">
        <v>54875525.939999998</v>
      </c>
      <c r="D14" s="49">
        <f t="shared" si="1"/>
        <v>188906248.84999999</v>
      </c>
      <c r="E14" s="49">
        <v>21623105.010000002</v>
      </c>
      <c r="F14" s="49">
        <v>21623105.010000002</v>
      </c>
      <c r="G14" s="49">
        <f t="shared" si="2"/>
        <v>167283143.84</v>
      </c>
    </row>
    <row r="15" spans="1:7" x14ac:dyDescent="0.2">
      <c r="A15" s="20"/>
      <c r="B15" s="6"/>
      <c r="C15" s="6"/>
      <c r="D15" s="6"/>
      <c r="E15" s="6"/>
      <c r="F15" s="6"/>
      <c r="G15" s="6"/>
    </row>
    <row r="16" spans="1:7" x14ac:dyDescent="0.2">
      <c r="A16" s="19" t="s">
        <v>99</v>
      </c>
      <c r="B16" s="50">
        <f t="shared" ref="B16:G16" si="3">SUM(B17:B23)</f>
        <v>75982661.929999992</v>
      </c>
      <c r="C16" s="50">
        <f t="shared" si="3"/>
        <v>4425880</v>
      </c>
      <c r="D16" s="50">
        <f t="shared" si="3"/>
        <v>80408541.929999992</v>
      </c>
      <c r="E16" s="50">
        <f t="shared" si="3"/>
        <v>19800729.16</v>
      </c>
      <c r="F16" s="50">
        <f t="shared" si="3"/>
        <v>19800729.16</v>
      </c>
      <c r="G16" s="50">
        <f t="shared" si="3"/>
        <v>60607812.770000003</v>
      </c>
    </row>
    <row r="17" spans="1:7" x14ac:dyDescent="0.2">
      <c r="A17" s="29" t="s">
        <v>100</v>
      </c>
      <c r="B17" s="49">
        <v>2321733.39</v>
      </c>
      <c r="C17" s="49">
        <v>0</v>
      </c>
      <c r="D17" s="49">
        <f>B17+C17</f>
        <v>2321733.39</v>
      </c>
      <c r="E17" s="49">
        <v>368123.17</v>
      </c>
      <c r="F17" s="49">
        <v>368123.17</v>
      </c>
      <c r="G17" s="49">
        <f t="shared" ref="G17:G23" si="4">D17-E17</f>
        <v>1953610.2200000002</v>
      </c>
    </row>
    <row r="18" spans="1:7" x14ac:dyDescent="0.2">
      <c r="A18" s="29" t="s">
        <v>101</v>
      </c>
      <c r="B18" s="49">
        <v>65113180.920000002</v>
      </c>
      <c r="C18" s="49">
        <v>-1574120</v>
      </c>
      <c r="D18" s="49">
        <f t="shared" ref="D18:D23" si="5">B18+C18</f>
        <v>63539060.920000002</v>
      </c>
      <c r="E18" s="49">
        <v>13421608.08</v>
      </c>
      <c r="F18" s="49">
        <v>13421608.08</v>
      </c>
      <c r="G18" s="49">
        <f t="shared" si="4"/>
        <v>50117452.840000004</v>
      </c>
    </row>
    <row r="19" spans="1:7" x14ac:dyDescent="0.2">
      <c r="A19" s="29" t="s">
        <v>102</v>
      </c>
      <c r="B19" s="49">
        <v>1437908.6</v>
      </c>
      <c r="C19" s="49">
        <v>0</v>
      </c>
      <c r="D19" s="49">
        <f t="shared" si="5"/>
        <v>1437908.6</v>
      </c>
      <c r="E19" s="49">
        <v>238523.4</v>
      </c>
      <c r="F19" s="49">
        <v>238523.4</v>
      </c>
      <c r="G19" s="49">
        <f t="shared" si="4"/>
        <v>1199385.2000000002</v>
      </c>
    </row>
    <row r="20" spans="1:7" x14ac:dyDescent="0.2">
      <c r="A20" s="29" t="s">
        <v>103</v>
      </c>
      <c r="B20" s="49">
        <v>982738.66</v>
      </c>
      <c r="C20" s="49">
        <v>6000000</v>
      </c>
      <c r="D20" s="49">
        <f t="shared" si="5"/>
        <v>6982738.6600000001</v>
      </c>
      <c r="E20" s="49">
        <v>4471599.6500000004</v>
      </c>
      <c r="F20" s="49">
        <v>4471599.6500000004</v>
      </c>
      <c r="G20" s="49">
        <f t="shared" si="4"/>
        <v>2511139.0099999998</v>
      </c>
    </row>
    <row r="21" spans="1:7" x14ac:dyDescent="0.2">
      <c r="A21" s="29" t="s">
        <v>104</v>
      </c>
      <c r="B21" s="49">
        <v>5220324.4400000004</v>
      </c>
      <c r="C21" s="49">
        <v>0</v>
      </c>
      <c r="D21" s="49">
        <f t="shared" si="5"/>
        <v>5220324.4400000004</v>
      </c>
      <c r="E21" s="49">
        <v>1137566.43</v>
      </c>
      <c r="F21" s="49">
        <v>1137566.43</v>
      </c>
      <c r="G21" s="49">
        <f t="shared" si="4"/>
        <v>4082758.0100000007</v>
      </c>
    </row>
    <row r="22" spans="1:7" x14ac:dyDescent="0.2">
      <c r="A22" s="29" t="s">
        <v>105</v>
      </c>
      <c r="B22" s="49">
        <v>906775.92</v>
      </c>
      <c r="C22" s="49">
        <v>0</v>
      </c>
      <c r="D22" s="49">
        <f t="shared" si="5"/>
        <v>906775.92</v>
      </c>
      <c r="E22" s="49">
        <v>163308.43</v>
      </c>
      <c r="F22" s="49">
        <v>163308.43</v>
      </c>
      <c r="G22" s="49">
        <f t="shared" si="4"/>
        <v>743467.49</v>
      </c>
    </row>
    <row r="23" spans="1:7" x14ac:dyDescent="0.2">
      <c r="A23" s="29" t="s">
        <v>106</v>
      </c>
      <c r="B23" s="49">
        <v>0</v>
      </c>
      <c r="C23" s="49">
        <v>0</v>
      </c>
      <c r="D23" s="49">
        <f t="shared" si="5"/>
        <v>0</v>
      </c>
      <c r="E23" s="49">
        <v>0</v>
      </c>
      <c r="F23" s="49">
        <v>0</v>
      </c>
      <c r="G23" s="49">
        <f t="shared" si="4"/>
        <v>0</v>
      </c>
    </row>
    <row r="24" spans="1:7" x14ac:dyDescent="0.2">
      <c r="A24" s="20"/>
      <c r="B24" s="6"/>
      <c r="C24" s="6"/>
      <c r="D24" s="6"/>
      <c r="E24" s="6"/>
      <c r="F24" s="6"/>
      <c r="G24" s="6"/>
    </row>
    <row r="25" spans="1:7" x14ac:dyDescent="0.2">
      <c r="A25" s="19" t="s">
        <v>107</v>
      </c>
      <c r="B25" s="50">
        <f t="shared" ref="B25:G25" si="6">SUM(B26:B34)</f>
        <v>42633594.170000002</v>
      </c>
      <c r="C25" s="50">
        <f t="shared" si="6"/>
        <v>0</v>
      </c>
      <c r="D25" s="50">
        <f t="shared" si="6"/>
        <v>42633594.170000002</v>
      </c>
      <c r="E25" s="50">
        <f t="shared" si="6"/>
        <v>1610058.6900000002</v>
      </c>
      <c r="F25" s="50">
        <f t="shared" si="6"/>
        <v>1610058.6900000002</v>
      </c>
      <c r="G25" s="50">
        <f t="shared" si="6"/>
        <v>41023535.479999997</v>
      </c>
    </row>
    <row r="26" spans="1:7" x14ac:dyDescent="0.2">
      <c r="A26" s="29" t="s">
        <v>108</v>
      </c>
      <c r="B26" s="49">
        <v>13032081.699999999</v>
      </c>
      <c r="C26" s="49">
        <v>0</v>
      </c>
      <c r="D26" s="49">
        <f>B26+C26</f>
        <v>13032081.699999999</v>
      </c>
      <c r="E26" s="49">
        <v>358406.84</v>
      </c>
      <c r="F26" s="49">
        <v>358406.84</v>
      </c>
      <c r="G26" s="49">
        <f t="shared" ref="G26:G34" si="7">D26-E26</f>
        <v>12673674.859999999</v>
      </c>
    </row>
    <row r="27" spans="1:7" x14ac:dyDescent="0.2">
      <c r="A27" s="29" t="s">
        <v>109</v>
      </c>
      <c r="B27" s="49">
        <v>29601512.469999999</v>
      </c>
      <c r="C27" s="49">
        <v>0</v>
      </c>
      <c r="D27" s="49">
        <f t="shared" ref="D27:D34" si="8">B27+C27</f>
        <v>29601512.469999999</v>
      </c>
      <c r="E27" s="49">
        <v>1251651.8500000001</v>
      </c>
      <c r="F27" s="49">
        <v>1251651.8500000001</v>
      </c>
      <c r="G27" s="49">
        <f t="shared" si="7"/>
        <v>28349860.619999997</v>
      </c>
    </row>
    <row r="28" spans="1:7" x14ac:dyDescent="0.2">
      <c r="A28" s="29" t="s">
        <v>110</v>
      </c>
      <c r="B28" s="49">
        <v>0</v>
      </c>
      <c r="C28" s="49">
        <v>0</v>
      </c>
      <c r="D28" s="49">
        <f t="shared" si="8"/>
        <v>0</v>
      </c>
      <c r="E28" s="49">
        <v>0</v>
      </c>
      <c r="F28" s="49">
        <v>0</v>
      </c>
      <c r="G28" s="49">
        <f t="shared" si="7"/>
        <v>0</v>
      </c>
    </row>
    <row r="29" spans="1:7" x14ac:dyDescent="0.2">
      <c r="A29" s="29" t="s">
        <v>111</v>
      </c>
      <c r="B29" s="49">
        <v>0</v>
      </c>
      <c r="C29" s="49">
        <v>0</v>
      </c>
      <c r="D29" s="49">
        <f t="shared" si="8"/>
        <v>0</v>
      </c>
      <c r="E29" s="49">
        <v>0</v>
      </c>
      <c r="F29" s="49">
        <v>0</v>
      </c>
      <c r="G29" s="49">
        <f t="shared" si="7"/>
        <v>0</v>
      </c>
    </row>
    <row r="30" spans="1:7" x14ac:dyDescent="0.2">
      <c r="A30" s="29" t="s">
        <v>112</v>
      </c>
      <c r="B30" s="49">
        <v>0</v>
      </c>
      <c r="C30" s="49">
        <v>0</v>
      </c>
      <c r="D30" s="49">
        <f t="shared" si="8"/>
        <v>0</v>
      </c>
      <c r="E30" s="49">
        <v>0</v>
      </c>
      <c r="F30" s="49">
        <v>0</v>
      </c>
      <c r="G30" s="49">
        <f t="shared" si="7"/>
        <v>0</v>
      </c>
    </row>
    <row r="31" spans="1:7" x14ac:dyDescent="0.2">
      <c r="A31" s="29" t="s">
        <v>113</v>
      </c>
      <c r="B31" s="49">
        <v>0</v>
      </c>
      <c r="C31" s="49">
        <v>0</v>
      </c>
      <c r="D31" s="49">
        <f t="shared" si="8"/>
        <v>0</v>
      </c>
      <c r="E31" s="49">
        <v>0</v>
      </c>
      <c r="F31" s="49">
        <v>0</v>
      </c>
      <c r="G31" s="49">
        <f t="shared" si="7"/>
        <v>0</v>
      </c>
    </row>
    <row r="32" spans="1:7" x14ac:dyDescent="0.2">
      <c r="A32" s="29" t="s">
        <v>114</v>
      </c>
      <c r="B32" s="49">
        <v>0</v>
      </c>
      <c r="C32" s="49">
        <v>0</v>
      </c>
      <c r="D32" s="49">
        <f t="shared" si="8"/>
        <v>0</v>
      </c>
      <c r="E32" s="49">
        <v>0</v>
      </c>
      <c r="F32" s="49">
        <v>0</v>
      </c>
      <c r="G32" s="49">
        <f t="shared" si="7"/>
        <v>0</v>
      </c>
    </row>
    <row r="33" spans="1:7" x14ac:dyDescent="0.2">
      <c r="A33" s="29" t="s">
        <v>115</v>
      </c>
      <c r="B33" s="49">
        <v>0</v>
      </c>
      <c r="C33" s="49">
        <v>0</v>
      </c>
      <c r="D33" s="49">
        <f t="shared" si="8"/>
        <v>0</v>
      </c>
      <c r="E33" s="49">
        <v>0</v>
      </c>
      <c r="F33" s="49">
        <v>0</v>
      </c>
      <c r="G33" s="49">
        <f t="shared" si="7"/>
        <v>0</v>
      </c>
    </row>
    <row r="34" spans="1:7" x14ac:dyDescent="0.2">
      <c r="A34" s="29" t="s">
        <v>116</v>
      </c>
      <c r="B34" s="49">
        <v>0</v>
      </c>
      <c r="C34" s="49">
        <v>0</v>
      </c>
      <c r="D34" s="49">
        <f t="shared" si="8"/>
        <v>0</v>
      </c>
      <c r="E34" s="49">
        <v>0</v>
      </c>
      <c r="F34" s="49">
        <v>0</v>
      </c>
      <c r="G34" s="49">
        <f t="shared" si="7"/>
        <v>0</v>
      </c>
    </row>
    <row r="35" spans="1:7" x14ac:dyDescent="0.2">
      <c r="A35" s="20"/>
      <c r="B35" s="6"/>
      <c r="C35" s="6"/>
      <c r="D35" s="6"/>
      <c r="E35" s="6"/>
      <c r="F35" s="6"/>
      <c r="G35" s="6"/>
    </row>
    <row r="36" spans="1:7" x14ac:dyDescent="0.2">
      <c r="A36" s="19" t="s">
        <v>117</v>
      </c>
      <c r="B36" s="50">
        <f t="shared" ref="B36:G36" si="9">SUM(B37:B40)</f>
        <v>45024279.619999997</v>
      </c>
      <c r="C36" s="50">
        <f t="shared" si="9"/>
        <v>0</v>
      </c>
      <c r="D36" s="50">
        <f t="shared" si="9"/>
        <v>45024279.619999997</v>
      </c>
      <c r="E36" s="50">
        <f t="shared" si="9"/>
        <v>9930718.7399999984</v>
      </c>
      <c r="F36" s="50">
        <f t="shared" si="9"/>
        <v>9930718.7399999984</v>
      </c>
      <c r="G36" s="50">
        <f t="shared" si="9"/>
        <v>35093560.879999995</v>
      </c>
    </row>
    <row r="37" spans="1:7" x14ac:dyDescent="0.2">
      <c r="A37" s="29" t="s">
        <v>118</v>
      </c>
      <c r="B37" s="49">
        <v>4049560</v>
      </c>
      <c r="C37" s="49">
        <v>0</v>
      </c>
      <c r="D37" s="49">
        <f>B37+C37</f>
        <v>4049560</v>
      </c>
      <c r="E37" s="49">
        <v>964442.29</v>
      </c>
      <c r="F37" s="49">
        <v>964442.29</v>
      </c>
      <c r="G37" s="49">
        <f t="shared" ref="G37:G39" si="10">D37-E37</f>
        <v>3085117.71</v>
      </c>
    </row>
    <row r="38" spans="1:7" ht="22.5" x14ac:dyDescent="0.2">
      <c r="A38" s="29" t="s">
        <v>119</v>
      </c>
      <c r="B38" s="49">
        <v>40974719.619999997</v>
      </c>
      <c r="C38" s="49">
        <v>0</v>
      </c>
      <c r="D38" s="49">
        <f t="shared" ref="D38:D39" si="11">B38+C38</f>
        <v>40974719.619999997</v>
      </c>
      <c r="E38" s="49">
        <v>8966276.4499999993</v>
      </c>
      <c r="F38" s="49">
        <v>8966276.4499999993</v>
      </c>
      <c r="G38" s="49">
        <f t="shared" si="10"/>
        <v>32008443.169999998</v>
      </c>
    </row>
    <row r="39" spans="1:7" x14ac:dyDescent="0.2">
      <c r="A39" s="29" t="s">
        <v>120</v>
      </c>
      <c r="B39" s="49">
        <v>0</v>
      </c>
      <c r="C39" s="49">
        <v>0</v>
      </c>
      <c r="D39" s="49">
        <f t="shared" si="11"/>
        <v>0</v>
      </c>
      <c r="E39" s="49">
        <v>0</v>
      </c>
      <c r="F39" s="49">
        <v>0</v>
      </c>
      <c r="G39" s="49">
        <f t="shared" si="10"/>
        <v>0</v>
      </c>
    </row>
    <row r="40" spans="1:7" x14ac:dyDescent="0.2">
      <c r="A40" s="29" t="s">
        <v>121</v>
      </c>
      <c r="B40" s="49">
        <v>0</v>
      </c>
      <c r="C40" s="49">
        <v>0</v>
      </c>
      <c r="D40" s="49">
        <f t="shared" ref="D40" si="12">B40+C40</f>
        <v>0</v>
      </c>
      <c r="E40" s="49">
        <v>0</v>
      </c>
      <c r="F40" s="49">
        <v>0</v>
      </c>
      <c r="G40" s="49">
        <f t="shared" ref="G40" si="13">D40-E40</f>
        <v>0</v>
      </c>
    </row>
    <row r="41" spans="1:7" x14ac:dyDescent="0.2">
      <c r="A41" s="20"/>
      <c r="B41" s="6"/>
      <c r="C41" s="6"/>
      <c r="D41" s="6"/>
      <c r="E41" s="6"/>
      <c r="F41" s="6"/>
      <c r="G41" s="6"/>
    </row>
    <row r="42" spans="1:7" x14ac:dyDescent="0.2">
      <c r="A42" s="22" t="s">
        <v>77</v>
      </c>
      <c r="B42" s="56">
        <v>388412179.94999999</v>
      </c>
      <c r="C42" s="56">
        <v>60782994.719999999</v>
      </c>
      <c r="D42" s="56">
        <v>449195174.66999996</v>
      </c>
      <c r="E42" s="56">
        <v>69328216.379999995</v>
      </c>
      <c r="F42" s="56">
        <v>69328216.379999995</v>
      </c>
      <c r="G42" s="56">
        <v>379866958.28999996</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false</_x00bf_Formatomodificado_x003f_>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9791-5AC5-4EBD-B818-7938A6165A5F}">
  <ds:schemaRefs>
    <ds:schemaRef ds:uri="http://schemas.microsoft.com/office/2006/documentManagement/types"/>
    <ds:schemaRef ds:uri="0c865bf4-0f22-4e4d-b041-7b0c1657e5a8"/>
    <ds:schemaRef ds:uri="http://schemas.microsoft.com/office/2006/metadata/properties"/>
    <ds:schemaRef ds:uri="http://schemas.microsoft.com/office/infopath/2007/PartnerControls"/>
    <ds:schemaRef ds:uri="http://purl.org/dc/dcmitype/"/>
    <ds:schemaRef ds:uri="http://purl.org/dc/elements/1.1/"/>
    <ds:schemaRef ds:uri="http://schemas.openxmlformats.org/package/2006/metadata/core-properties"/>
    <ds:schemaRef ds:uri="6aa8a68a-ab09-4ac8-a697-fdce915bc567"/>
    <ds:schemaRef ds:uri="http://www.w3.org/XML/1998/namespace"/>
    <ds:schemaRef ds:uri="http://purl.org/dc/terms/"/>
  </ds:schemaRefs>
</ds:datastoreItem>
</file>

<file path=customXml/itemProps2.xml><?xml version="1.0" encoding="utf-8"?>
<ds:datastoreItem xmlns:ds="http://schemas.openxmlformats.org/officeDocument/2006/customXml" ds:itemID="{67B60905-9023-4236-9889-BAA0F1C2E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CLOPEZ</cp:lastModifiedBy>
  <cp:revision/>
  <dcterms:created xsi:type="dcterms:W3CDTF">2014-02-10T03:37:14Z</dcterms:created>
  <dcterms:modified xsi:type="dcterms:W3CDTF">2024-05-07T18:44:47Z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